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82\OneDrive - Grundfos\Desktop\Privat\Pokaler THOR\"/>
    </mc:Choice>
  </mc:AlternateContent>
  <xr:revisionPtr revIDLastSave="4106" documentId="8_{C4CB3C2C-CFA9-4B71-9FA1-E7C4E13B018A}" xr6:coauthVersionLast="45" xr6:coauthVersionMax="45" xr10:uidLastSave="{3FEB9544-BA77-4ADB-AB86-E2D00DF7ED4E}"/>
  <bookViews>
    <workbookView xWindow="-120" yWindow="-120" windowWidth="29040" windowHeight="17640" tabRatio="972" xr2:uid="{00000000-000D-0000-FFFF-FFFF00000000}"/>
  </bookViews>
  <sheets>
    <sheet name="STILLING (foreløbig)" sheetId="20" r:id="rId1"/>
    <sheet name="PONY dressur" sheetId="30" r:id="rId2"/>
    <sheet name="PONY spring" sheetId="22" r:id="rId3"/>
    <sheet name="PONY military" sheetId="29" r:id="rId4"/>
    <sheet name="HEST dressur" sheetId="27" r:id="rId5"/>
    <sheet name="HEST spring" sheetId="26" r:id="rId6"/>
    <sheet name="HEST military" sheetId="28" r:id="rId7"/>
    <sheet name="ELEV pokal" sheetId="31" r:id="rId8"/>
    <sheet name="Pointskala dressur + spring" sheetId="23" r:id="rId9"/>
    <sheet name="Pointskala military" sheetId="24" r:id="rId10"/>
    <sheet name="Pointskala Elevpokalen" sheetId="25" r:id="rId11"/>
  </sheets>
  <definedNames>
    <definedName name="gg">#REF!</definedName>
    <definedName name="Klasse">#REF!</definedName>
    <definedName name="Klasser">#REF!</definedName>
    <definedName name="Placering">#REF!</definedName>
    <definedName name="PlaceringKlasse">#REF!</definedName>
    <definedName name="Point">#REF!</definedName>
    <definedName name="PointSkema">#REF!</definedName>
    <definedName name="Proce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0" l="1"/>
  <c r="E29" i="20"/>
  <c r="I53" i="22" l="1"/>
  <c r="C238" i="31" l="1"/>
  <c r="G237" i="31"/>
  <c r="G236" i="31"/>
  <c r="G235" i="31"/>
  <c r="G234" i="31"/>
  <c r="G233" i="31"/>
  <c r="G232" i="31"/>
  <c r="G231" i="31"/>
  <c r="G230" i="31"/>
  <c r="G229" i="31"/>
  <c r="G228" i="31"/>
  <c r="G227" i="31"/>
  <c r="G226" i="31"/>
  <c r="G225" i="31"/>
  <c r="G224" i="31"/>
  <c r="G223" i="31"/>
  <c r="C220" i="31"/>
  <c r="G219" i="31"/>
  <c r="G218" i="31"/>
  <c r="G217" i="31"/>
  <c r="G216" i="31"/>
  <c r="G215" i="31"/>
  <c r="G214" i="31"/>
  <c r="G213" i="31"/>
  <c r="G212" i="31"/>
  <c r="G211" i="31"/>
  <c r="G210" i="31"/>
  <c r="G209" i="31"/>
  <c r="G208" i="31"/>
  <c r="G207" i="31"/>
  <c r="G206" i="31"/>
  <c r="C202" i="31"/>
  <c r="I14" i="31" s="1"/>
  <c r="J16" i="20" s="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C184" i="31"/>
  <c r="I13" i="31" s="1"/>
  <c r="J15" i="20" s="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C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C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C129" i="31"/>
  <c r="I10" i="31" s="1"/>
  <c r="J12" i="20" s="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C110" i="31"/>
  <c r="I9" i="31" s="1"/>
  <c r="J11" i="20" s="1"/>
  <c r="G109" i="31"/>
  <c r="G108" i="31"/>
  <c r="G107" i="31"/>
  <c r="G106" i="31"/>
  <c r="G105" i="31"/>
  <c r="G104" i="31"/>
  <c r="G103" i="31"/>
  <c r="G102" i="31"/>
  <c r="G101" i="31"/>
  <c r="G100" i="31"/>
  <c r="G99" i="31"/>
  <c r="C92" i="31"/>
  <c r="I8" i="31" s="1"/>
  <c r="J6" i="20" s="1"/>
  <c r="G91" i="31"/>
  <c r="G90" i="31"/>
  <c r="G89" i="31"/>
  <c r="C74" i="31"/>
  <c r="G73" i="31"/>
  <c r="G72" i="31"/>
  <c r="G71" i="31"/>
  <c r="G70" i="31"/>
  <c r="G69" i="31"/>
  <c r="G68" i="31"/>
  <c r="G67" i="31"/>
  <c r="G66" i="31"/>
  <c r="G65" i="31"/>
  <c r="C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C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J23" i="31"/>
  <c r="I23" i="31"/>
  <c r="J22" i="31"/>
  <c r="I22" i="31"/>
  <c r="J21" i="31"/>
  <c r="I21" i="31"/>
  <c r="J20" i="31"/>
  <c r="I20" i="31"/>
  <c r="J19" i="31"/>
  <c r="I19" i="31"/>
  <c r="C19" i="31"/>
  <c r="I4" i="31" s="1"/>
  <c r="J8" i="20" s="1"/>
  <c r="J18" i="31"/>
  <c r="I18" i="31"/>
  <c r="G18" i="31"/>
  <c r="J17" i="31"/>
  <c r="I17" i="31"/>
  <c r="G17" i="31"/>
  <c r="I16" i="31"/>
  <c r="J18" i="20" s="1"/>
  <c r="G16" i="31"/>
  <c r="I15" i="31"/>
  <c r="J17" i="20" s="1"/>
  <c r="G15" i="31"/>
  <c r="G14" i="31"/>
  <c r="G13" i="31"/>
  <c r="I12" i="31"/>
  <c r="J13" i="20" s="1"/>
  <c r="G12" i="31"/>
  <c r="I11" i="31"/>
  <c r="J10" i="20" s="1"/>
  <c r="G11" i="31"/>
  <c r="G10" i="31"/>
  <c r="G9" i="31"/>
  <c r="G8" i="31"/>
  <c r="I7" i="31"/>
  <c r="J9" i="20" s="1"/>
  <c r="G7" i="31"/>
  <c r="G19" i="31" s="1"/>
  <c r="J4" i="31" s="1"/>
  <c r="K8" i="20" s="1"/>
  <c r="I6" i="31"/>
  <c r="J14" i="20" s="1"/>
  <c r="I5" i="31"/>
  <c r="J7" i="20" s="1"/>
  <c r="I1" i="31"/>
  <c r="C257" i="30"/>
  <c r="K16" i="30" s="1"/>
  <c r="A18" i="20" s="1"/>
  <c r="I256" i="30"/>
  <c r="I255" i="30"/>
  <c r="I254" i="30"/>
  <c r="I253" i="30"/>
  <c r="I252" i="30"/>
  <c r="I251" i="30"/>
  <c r="I250" i="30"/>
  <c r="I249" i="30"/>
  <c r="I248" i="30"/>
  <c r="I247" i="30"/>
  <c r="I246" i="30"/>
  <c r="I245" i="30"/>
  <c r="I244" i="30"/>
  <c r="I243" i="30"/>
  <c r="I242" i="30"/>
  <c r="C239" i="30"/>
  <c r="K15" i="30" s="1"/>
  <c r="A17" i="20" s="1"/>
  <c r="I238" i="30"/>
  <c r="I237" i="30"/>
  <c r="I236" i="30"/>
  <c r="I235" i="30"/>
  <c r="I234" i="30"/>
  <c r="I233" i="30"/>
  <c r="I232" i="30"/>
  <c r="I231" i="30"/>
  <c r="I230" i="30"/>
  <c r="I229" i="30"/>
  <c r="I228" i="30"/>
  <c r="I227" i="30"/>
  <c r="I226" i="30"/>
  <c r="I225" i="30"/>
  <c r="I224" i="30"/>
  <c r="C221" i="30"/>
  <c r="K14" i="30" s="1"/>
  <c r="A9" i="20" s="1"/>
  <c r="I220" i="30"/>
  <c r="I219" i="30"/>
  <c r="I218" i="30"/>
  <c r="I217" i="30"/>
  <c r="I216" i="30"/>
  <c r="I215" i="30"/>
  <c r="I214" i="30"/>
  <c r="I213" i="30"/>
  <c r="I212" i="30"/>
  <c r="I211" i="30"/>
  <c r="I210" i="30"/>
  <c r="C203" i="30"/>
  <c r="K13" i="30" s="1"/>
  <c r="A10" i="20" s="1"/>
  <c r="I202" i="30"/>
  <c r="I201" i="30"/>
  <c r="I200" i="30"/>
  <c r="I199" i="30"/>
  <c r="I198" i="30"/>
  <c r="I197" i="30"/>
  <c r="I196" i="30"/>
  <c r="I195" i="30"/>
  <c r="I194" i="30"/>
  <c r="I193" i="30"/>
  <c r="I192" i="30"/>
  <c r="I191" i="30"/>
  <c r="I190" i="30"/>
  <c r="C184" i="30"/>
  <c r="K12" i="30" s="1"/>
  <c r="A14" i="20" s="1"/>
  <c r="I183" i="30"/>
  <c r="I182" i="30"/>
  <c r="I181" i="30"/>
  <c r="I180" i="30"/>
  <c r="I179" i="30"/>
  <c r="I178" i="30"/>
  <c r="I177" i="30"/>
  <c r="I176" i="30"/>
  <c r="I175" i="30"/>
  <c r="C166" i="30"/>
  <c r="K11" i="30" s="1"/>
  <c r="A16" i="20" s="1"/>
  <c r="I165" i="30"/>
  <c r="I164" i="30"/>
  <c r="I163" i="30"/>
  <c r="I162" i="30"/>
  <c r="I161" i="30"/>
  <c r="I160" i="30"/>
  <c r="I159" i="30"/>
  <c r="I158" i="30"/>
  <c r="I157" i="30"/>
  <c r="I156" i="30"/>
  <c r="I155" i="30"/>
  <c r="I154" i="30"/>
  <c r="I153" i="30"/>
  <c r="I152" i="30"/>
  <c r="C148" i="30"/>
  <c r="K10" i="30" s="1"/>
  <c r="A15" i="20" s="1"/>
  <c r="I147" i="30"/>
  <c r="I146" i="30"/>
  <c r="I145" i="30"/>
  <c r="I144" i="30"/>
  <c r="I143" i="30"/>
  <c r="I142" i="30"/>
  <c r="I141" i="30"/>
  <c r="I140" i="30"/>
  <c r="I139" i="30"/>
  <c r="I138" i="30"/>
  <c r="I137" i="30"/>
  <c r="C129" i="30"/>
  <c r="K9" i="30" s="1"/>
  <c r="A13" i="20" s="1"/>
  <c r="I128" i="30"/>
  <c r="I127" i="30"/>
  <c r="I126" i="30"/>
  <c r="I125" i="30"/>
  <c r="I124" i="30"/>
  <c r="I123" i="30"/>
  <c r="I122" i="30"/>
  <c r="I121" i="30"/>
  <c r="I120" i="30"/>
  <c r="I119" i="30"/>
  <c r="I118" i="30"/>
  <c r="I117" i="30"/>
  <c r="C111" i="30"/>
  <c r="K8" i="30" s="1"/>
  <c r="A8" i="20" s="1"/>
  <c r="I110" i="30"/>
  <c r="I109" i="30"/>
  <c r="I108" i="30"/>
  <c r="I107" i="30"/>
  <c r="I106" i="30"/>
  <c r="I105" i="30"/>
  <c r="I104" i="30"/>
  <c r="I103" i="30"/>
  <c r="I102" i="30"/>
  <c r="I101" i="30"/>
  <c r="C93" i="30"/>
  <c r="K7" i="30" s="1"/>
  <c r="A12" i="20" s="1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C74" i="30"/>
  <c r="K6" i="30" s="1"/>
  <c r="A6" i="20" s="1"/>
  <c r="I73" i="30"/>
  <c r="C37" i="30"/>
  <c r="K5" i="30" s="1"/>
  <c r="A7" i="20" s="1"/>
  <c r="L23" i="30"/>
  <c r="K23" i="30"/>
  <c r="L22" i="30"/>
  <c r="K22" i="30"/>
  <c r="L21" i="30"/>
  <c r="K21" i="30"/>
  <c r="L20" i="30"/>
  <c r="K20" i="30"/>
  <c r="L19" i="30"/>
  <c r="K19" i="30"/>
  <c r="C19" i="30"/>
  <c r="K4" i="30" s="1"/>
  <c r="A11" i="20" s="1"/>
  <c r="L18" i="30"/>
  <c r="K18" i="30"/>
  <c r="L17" i="30"/>
  <c r="K17" i="30"/>
  <c r="K1" i="30"/>
  <c r="C238" i="29"/>
  <c r="H237" i="29"/>
  <c r="H236" i="29"/>
  <c r="H235" i="29"/>
  <c r="H234" i="29"/>
  <c r="H233" i="29"/>
  <c r="H232" i="29"/>
  <c r="H231" i="29"/>
  <c r="H230" i="29"/>
  <c r="H229" i="29"/>
  <c r="H228" i="29"/>
  <c r="H227" i="29"/>
  <c r="H226" i="29"/>
  <c r="H225" i="29"/>
  <c r="H224" i="29"/>
  <c r="H223" i="29"/>
  <c r="C220" i="29"/>
  <c r="H219" i="29"/>
  <c r="H218" i="29"/>
  <c r="H217" i="29"/>
  <c r="H216" i="29"/>
  <c r="H215" i="29"/>
  <c r="H214" i="29"/>
  <c r="H213" i="29"/>
  <c r="H212" i="29"/>
  <c r="H211" i="29"/>
  <c r="H210" i="29"/>
  <c r="H209" i="29"/>
  <c r="H208" i="29"/>
  <c r="H207" i="29"/>
  <c r="H206" i="29"/>
  <c r="H205" i="29"/>
  <c r="C202" i="29"/>
  <c r="J14" i="29" s="1"/>
  <c r="G16" i="20" s="1"/>
  <c r="H201" i="29"/>
  <c r="H200" i="29"/>
  <c r="H199" i="29"/>
  <c r="H198" i="29"/>
  <c r="H197" i="29"/>
  <c r="H196" i="29"/>
  <c r="H195" i="29"/>
  <c r="H194" i="29"/>
  <c r="H193" i="29"/>
  <c r="H192" i="29"/>
  <c r="H191" i="29"/>
  <c r="H190" i="29"/>
  <c r="H189" i="29"/>
  <c r="H188" i="29"/>
  <c r="H187" i="29"/>
  <c r="C184" i="29"/>
  <c r="J13" i="29" s="1"/>
  <c r="G15" i="20" s="1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9" i="29"/>
  <c r="C165" i="29"/>
  <c r="H164" i="29"/>
  <c r="H163" i="29"/>
  <c r="H162" i="29"/>
  <c r="H161" i="29"/>
  <c r="H160" i="29"/>
  <c r="H159" i="29"/>
  <c r="H158" i="29"/>
  <c r="H157" i="29"/>
  <c r="H156" i="29"/>
  <c r="H155" i="29"/>
  <c r="H154" i="29"/>
  <c r="H153" i="29"/>
  <c r="H152" i="29"/>
  <c r="H151" i="29"/>
  <c r="H150" i="29"/>
  <c r="C147" i="29"/>
  <c r="H146" i="29"/>
  <c r="H145" i="29"/>
  <c r="H144" i="29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C129" i="29"/>
  <c r="J10" i="29" s="1"/>
  <c r="G12" i="20" s="1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C110" i="29"/>
  <c r="J9" i="29" s="1"/>
  <c r="G11" i="20" s="1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C92" i="29"/>
  <c r="J8" i="29" s="1"/>
  <c r="G7" i="20" s="1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C74" i="29"/>
  <c r="J7" i="29" s="1"/>
  <c r="G9" i="20" s="1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C55" i="29"/>
  <c r="J6" i="29" s="1"/>
  <c r="G10" i="20" s="1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C37" i="29"/>
  <c r="J5" i="29" s="1"/>
  <c r="G6" i="20" s="1"/>
  <c r="H36" i="29"/>
  <c r="H35" i="29"/>
  <c r="H34" i="29"/>
  <c r="H33" i="29"/>
  <c r="H32" i="29"/>
  <c r="H31" i="29"/>
  <c r="H30" i="29"/>
  <c r="H29" i="29"/>
  <c r="H28" i="29"/>
  <c r="K23" i="29"/>
  <c r="J23" i="29"/>
  <c r="K22" i="29"/>
  <c r="J22" i="29"/>
  <c r="K21" i="29"/>
  <c r="J21" i="29"/>
  <c r="K20" i="29"/>
  <c r="J20" i="29"/>
  <c r="K19" i="29"/>
  <c r="J19" i="29"/>
  <c r="C19" i="29"/>
  <c r="J4" i="29" s="1"/>
  <c r="G8" i="20" s="1"/>
  <c r="K18" i="29"/>
  <c r="J18" i="29"/>
  <c r="H18" i="29"/>
  <c r="K17" i="29"/>
  <c r="J17" i="29"/>
  <c r="H17" i="29"/>
  <c r="J16" i="29"/>
  <c r="G18" i="20" s="1"/>
  <c r="H16" i="29"/>
  <c r="J15" i="29"/>
  <c r="G17" i="20" s="1"/>
  <c r="H15" i="29"/>
  <c r="H14" i="29"/>
  <c r="H13" i="29"/>
  <c r="J12" i="29"/>
  <c r="G14" i="20" s="1"/>
  <c r="H12" i="29"/>
  <c r="J11" i="29"/>
  <c r="G13" i="20" s="1"/>
  <c r="H11" i="29"/>
  <c r="H10" i="29"/>
  <c r="H9" i="29"/>
  <c r="H8" i="29"/>
  <c r="H7" i="29"/>
  <c r="J1" i="29"/>
  <c r="C238" i="28"/>
  <c r="L16" i="28" s="1"/>
  <c r="G38" i="20" s="1"/>
  <c r="H237" i="28"/>
  <c r="H236" i="28"/>
  <c r="H235" i="28"/>
  <c r="H234" i="28"/>
  <c r="H233" i="28"/>
  <c r="H232" i="28"/>
  <c r="H231" i="28"/>
  <c r="H230" i="28"/>
  <c r="H229" i="28"/>
  <c r="H228" i="28"/>
  <c r="H227" i="28"/>
  <c r="H226" i="28"/>
  <c r="H225" i="28"/>
  <c r="H224" i="28"/>
  <c r="H223" i="28"/>
  <c r="C220" i="28"/>
  <c r="L15" i="28" s="1"/>
  <c r="G37" i="20" s="1"/>
  <c r="H219" i="28"/>
  <c r="H218" i="28"/>
  <c r="H217" i="28"/>
  <c r="H216" i="28"/>
  <c r="H215" i="28"/>
  <c r="H214" i="28"/>
  <c r="H213" i="28"/>
  <c r="H212" i="28"/>
  <c r="H211" i="28"/>
  <c r="H210" i="28"/>
  <c r="H209" i="28"/>
  <c r="H208" i="28"/>
  <c r="H207" i="28"/>
  <c r="H206" i="28"/>
  <c r="H205" i="28"/>
  <c r="C202" i="28"/>
  <c r="L14" i="28" s="1"/>
  <c r="G36" i="20" s="1"/>
  <c r="H201" i="28"/>
  <c r="H200" i="28"/>
  <c r="H199" i="28"/>
  <c r="H198" i="28"/>
  <c r="H197" i="28"/>
  <c r="H196" i="28"/>
  <c r="H195" i="28"/>
  <c r="H194" i="28"/>
  <c r="H193" i="28"/>
  <c r="H192" i="28"/>
  <c r="H191" i="28"/>
  <c r="H190" i="28"/>
  <c r="H189" i="28"/>
  <c r="H188" i="28"/>
  <c r="H187" i="28"/>
  <c r="C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C165" i="28"/>
  <c r="L12" i="28" s="1"/>
  <c r="G34" i="20" s="1"/>
  <c r="H164" i="28"/>
  <c r="H163" i="28"/>
  <c r="H162" i="28"/>
  <c r="H161" i="28"/>
  <c r="H160" i="28"/>
  <c r="H159" i="28"/>
  <c r="H158" i="28"/>
  <c r="H157" i="28"/>
  <c r="H156" i="28"/>
  <c r="H155" i="28"/>
  <c r="H154" i="28"/>
  <c r="H153" i="28"/>
  <c r="H152" i="28"/>
  <c r="H151" i="28"/>
  <c r="H150" i="28"/>
  <c r="C147" i="28"/>
  <c r="L11" i="28" s="1"/>
  <c r="G33" i="20" s="1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C129" i="28"/>
  <c r="L10" i="28" s="1"/>
  <c r="G32" i="20" s="1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C110" i="28"/>
  <c r="L9" i="28" s="1"/>
  <c r="G31" i="20" s="1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C92" i="28"/>
  <c r="L8" i="28" s="1"/>
  <c r="G30" i="20" s="1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C74" i="28"/>
  <c r="L7" i="28" s="1"/>
  <c r="G29" i="20" s="1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C55" i="28"/>
  <c r="L6" i="28" s="1"/>
  <c r="G28" i="20" s="1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C37" i="28"/>
  <c r="L5" i="28" s="1"/>
  <c r="G27" i="20" s="1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M23" i="28"/>
  <c r="L23" i="28"/>
  <c r="H23" i="28"/>
  <c r="M22" i="28"/>
  <c r="L22" i="28"/>
  <c r="H22" i="28"/>
  <c r="M21" i="28"/>
  <c r="L21" i="28"/>
  <c r="M20" i="28"/>
  <c r="L20" i="28"/>
  <c r="M19" i="28"/>
  <c r="L19" i="28"/>
  <c r="C19" i="28"/>
  <c r="L4" i="28" s="1"/>
  <c r="G26" i="20" s="1"/>
  <c r="M18" i="28"/>
  <c r="L18" i="28"/>
  <c r="H18" i="28"/>
  <c r="M17" i="28"/>
  <c r="L17" i="28"/>
  <c r="H17" i="28"/>
  <c r="H16" i="28"/>
  <c r="H15" i="28"/>
  <c r="H14" i="28"/>
  <c r="L13" i="28"/>
  <c r="G35" i="20" s="1"/>
  <c r="H13" i="28"/>
  <c r="H12" i="28"/>
  <c r="H11" i="28"/>
  <c r="H10" i="28"/>
  <c r="H9" i="28"/>
  <c r="H8" i="28"/>
  <c r="H7" i="28"/>
  <c r="L1" i="28"/>
  <c r="C238" i="27"/>
  <c r="I237" i="27"/>
  <c r="I236" i="27"/>
  <c r="I235" i="27"/>
  <c r="I234" i="27"/>
  <c r="I233" i="27"/>
  <c r="I232" i="27"/>
  <c r="I231" i="27"/>
  <c r="I230" i="27"/>
  <c r="I229" i="27"/>
  <c r="I228" i="27"/>
  <c r="I227" i="27"/>
  <c r="I226" i="27"/>
  <c r="I225" i="27"/>
  <c r="I224" i="27"/>
  <c r="I223" i="27"/>
  <c r="C220" i="27"/>
  <c r="I219" i="27"/>
  <c r="I218" i="27"/>
  <c r="I217" i="27"/>
  <c r="I216" i="27"/>
  <c r="I215" i="27"/>
  <c r="I214" i="27"/>
  <c r="I213" i="27"/>
  <c r="I212" i="27"/>
  <c r="I211" i="27"/>
  <c r="I210" i="27"/>
  <c r="I209" i="27"/>
  <c r="I208" i="27"/>
  <c r="I207" i="27"/>
  <c r="I206" i="27"/>
  <c r="I205" i="27"/>
  <c r="C202" i="27"/>
  <c r="I201" i="27"/>
  <c r="I200" i="27"/>
  <c r="I199" i="27"/>
  <c r="I198" i="27"/>
  <c r="I197" i="27"/>
  <c r="I196" i="27"/>
  <c r="I195" i="27"/>
  <c r="I194" i="27"/>
  <c r="I193" i="27"/>
  <c r="I192" i="27"/>
  <c r="I191" i="27"/>
  <c r="I190" i="27"/>
  <c r="I189" i="27"/>
  <c r="I188" i="27"/>
  <c r="I187" i="27"/>
  <c r="C184" i="27"/>
  <c r="I183" i="27"/>
  <c r="I182" i="27"/>
  <c r="I181" i="27"/>
  <c r="I180" i="27"/>
  <c r="I179" i="27"/>
  <c r="I178" i="27"/>
  <c r="I177" i="27"/>
  <c r="I176" i="27"/>
  <c r="I175" i="27"/>
  <c r="I174" i="27"/>
  <c r="I173" i="27"/>
  <c r="I172" i="27"/>
  <c r="I171" i="27"/>
  <c r="I170" i="27"/>
  <c r="I169" i="27"/>
  <c r="C165" i="27"/>
  <c r="K12" i="27" s="1"/>
  <c r="A34" i="20" s="1"/>
  <c r="I164" i="27"/>
  <c r="I163" i="27"/>
  <c r="I162" i="27"/>
  <c r="I161" i="27"/>
  <c r="I160" i="27"/>
  <c r="I159" i="27"/>
  <c r="I158" i="27"/>
  <c r="I157" i="27"/>
  <c r="I156" i="27"/>
  <c r="I155" i="27"/>
  <c r="I154" i="27"/>
  <c r="I153" i="27"/>
  <c r="I152" i="27"/>
  <c r="I151" i="27"/>
  <c r="I150" i="27"/>
  <c r="C147" i="27"/>
  <c r="I146" i="27"/>
  <c r="I145" i="27"/>
  <c r="I144" i="27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C129" i="27"/>
  <c r="K10" i="27" s="1"/>
  <c r="A32" i="20" s="1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C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C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C74" i="27"/>
  <c r="K7" i="27" s="1"/>
  <c r="A27" i="20" s="1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C55" i="27"/>
  <c r="K6" i="27" s="1"/>
  <c r="A29" i="20" s="1"/>
  <c r="I54" i="27"/>
  <c r="I53" i="27"/>
  <c r="I52" i="27"/>
  <c r="I51" i="27"/>
  <c r="I50" i="27"/>
  <c r="I49" i="27"/>
  <c r="I48" i="27"/>
  <c r="I47" i="27"/>
  <c r="I46" i="27"/>
  <c r="I45" i="27"/>
  <c r="I44" i="27"/>
  <c r="C37" i="27"/>
  <c r="K5" i="27" s="1"/>
  <c r="A26" i="20" s="1"/>
  <c r="I36" i="27"/>
  <c r="I35" i="27"/>
  <c r="I34" i="27"/>
  <c r="I33" i="27"/>
  <c r="I32" i="27"/>
  <c r="I31" i="27"/>
  <c r="I30" i="27"/>
  <c r="I29" i="27"/>
  <c r="I28" i="27"/>
  <c r="L23" i="27"/>
  <c r="K23" i="27"/>
  <c r="L22" i="27"/>
  <c r="K22" i="27"/>
  <c r="L21" i="27"/>
  <c r="K21" i="27"/>
  <c r="L20" i="27"/>
  <c r="K20" i="27"/>
  <c r="L19" i="27"/>
  <c r="K19" i="27"/>
  <c r="C19" i="27"/>
  <c r="K4" i="27" s="1"/>
  <c r="A28" i="20" s="1"/>
  <c r="L18" i="27"/>
  <c r="K18" i="27"/>
  <c r="I18" i="27"/>
  <c r="L17" i="27"/>
  <c r="K17" i="27"/>
  <c r="I17" i="27"/>
  <c r="K16" i="27"/>
  <c r="A38" i="20" s="1"/>
  <c r="I16" i="27"/>
  <c r="K15" i="27"/>
  <c r="A37" i="20" s="1"/>
  <c r="I15" i="27"/>
  <c r="K14" i="27"/>
  <c r="A36" i="20" s="1"/>
  <c r="I14" i="27"/>
  <c r="K13" i="27"/>
  <c r="A35" i="20" s="1"/>
  <c r="I13" i="27"/>
  <c r="I12" i="27"/>
  <c r="K11" i="27"/>
  <c r="A33" i="20" s="1"/>
  <c r="I11" i="27"/>
  <c r="I10" i="27"/>
  <c r="K9" i="27"/>
  <c r="A31" i="20" s="1"/>
  <c r="I9" i="27"/>
  <c r="K8" i="27"/>
  <c r="A30" i="20" s="1"/>
  <c r="I8" i="27"/>
  <c r="I7" i="27"/>
  <c r="K1" i="27"/>
  <c r="C238" i="26"/>
  <c r="J16" i="26" s="1"/>
  <c r="D38" i="20" s="1"/>
  <c r="H237" i="26"/>
  <c r="H236" i="26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C220" i="26"/>
  <c r="H219" i="26"/>
  <c r="H218" i="26"/>
  <c r="H217" i="26"/>
  <c r="H216" i="26"/>
  <c r="H215" i="26"/>
  <c r="H214" i="26"/>
  <c r="H213" i="26"/>
  <c r="H212" i="26"/>
  <c r="H211" i="26"/>
  <c r="H210" i="26"/>
  <c r="H209" i="26"/>
  <c r="H208" i="26"/>
  <c r="H207" i="26"/>
  <c r="H206" i="26"/>
  <c r="H205" i="26"/>
  <c r="C202" i="26"/>
  <c r="H201" i="26"/>
  <c r="H200" i="26"/>
  <c r="H199" i="26"/>
  <c r="H198" i="26"/>
  <c r="H197" i="26"/>
  <c r="H196" i="26"/>
  <c r="H195" i="26"/>
  <c r="H194" i="26"/>
  <c r="H193" i="26"/>
  <c r="H192" i="26"/>
  <c r="H191" i="26"/>
  <c r="H190" i="26"/>
  <c r="H189" i="26"/>
  <c r="H188" i="26"/>
  <c r="H187" i="26"/>
  <c r="C184" i="26"/>
  <c r="J13" i="26" s="1"/>
  <c r="D35" i="20" s="1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C165" i="26"/>
  <c r="J12" i="26" s="1"/>
  <c r="D34" i="20" s="1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C147" i="26"/>
  <c r="J11" i="26" s="1"/>
  <c r="D33" i="20" s="1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C129" i="26"/>
  <c r="J10" i="26" s="1"/>
  <c r="D32" i="20" s="1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C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C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C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C55" i="26"/>
  <c r="J6" i="26" s="1"/>
  <c r="D28" i="20" s="1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C37" i="26"/>
  <c r="J5" i="26" s="1"/>
  <c r="D27" i="20" s="1"/>
  <c r="H36" i="26"/>
  <c r="H35" i="26"/>
  <c r="H34" i="26"/>
  <c r="H33" i="26"/>
  <c r="H32" i="26"/>
  <c r="H31" i="26"/>
  <c r="H30" i="26"/>
  <c r="H29" i="26"/>
  <c r="H28" i="26"/>
  <c r="H27" i="26"/>
  <c r="H26" i="26"/>
  <c r="K23" i="26"/>
  <c r="J23" i="26"/>
  <c r="K22" i="26"/>
  <c r="J22" i="26"/>
  <c r="K21" i="26"/>
  <c r="J21" i="26"/>
  <c r="K20" i="26"/>
  <c r="J20" i="26"/>
  <c r="K19" i="26"/>
  <c r="J19" i="26"/>
  <c r="C19" i="26"/>
  <c r="J4" i="26" s="1"/>
  <c r="D26" i="20" s="1"/>
  <c r="K18" i="26"/>
  <c r="J18" i="26"/>
  <c r="H18" i="26"/>
  <c r="K17" i="26"/>
  <c r="J17" i="26"/>
  <c r="H17" i="26"/>
  <c r="H16" i="26"/>
  <c r="J15" i="26"/>
  <c r="D37" i="20" s="1"/>
  <c r="J14" i="26"/>
  <c r="D36" i="20" s="1"/>
  <c r="J9" i="26"/>
  <c r="D31" i="20" s="1"/>
  <c r="J8" i="26"/>
  <c r="D30" i="20" s="1"/>
  <c r="J7" i="26"/>
  <c r="J1" i="26"/>
  <c r="G55" i="31" l="1"/>
  <c r="J6" i="31" s="1"/>
  <c r="K14" i="20" s="1"/>
  <c r="G74" i="31"/>
  <c r="J7" i="31" s="1"/>
  <c r="K9" i="20" s="1"/>
  <c r="G92" i="31"/>
  <c r="J8" i="31" s="1"/>
  <c r="K6" i="20" s="1"/>
  <c r="G110" i="31"/>
  <c r="J9" i="31" s="1"/>
  <c r="K11" i="20" s="1"/>
  <c r="G129" i="31"/>
  <c r="J10" i="31" s="1"/>
  <c r="K12" i="20" s="1"/>
  <c r="G147" i="31"/>
  <c r="J11" i="31" s="1"/>
  <c r="K10" i="20" s="1"/>
  <c r="G165" i="31"/>
  <c r="J12" i="31" s="1"/>
  <c r="K13" i="20" s="1"/>
  <c r="G184" i="31"/>
  <c r="J13" i="31" s="1"/>
  <c r="K15" i="20" s="1"/>
  <c r="G202" i="31"/>
  <c r="J14" i="31" s="1"/>
  <c r="K16" i="20" s="1"/>
  <c r="G220" i="31"/>
  <c r="J15" i="31" s="1"/>
  <c r="K17" i="20" s="1"/>
  <c r="G238" i="31"/>
  <c r="J16" i="31" s="1"/>
  <c r="K18" i="20" s="1"/>
  <c r="G37" i="31"/>
  <c r="J5" i="31" s="1"/>
  <c r="K7" i="20" s="1"/>
  <c r="I74" i="30"/>
  <c r="L6" i="30" s="1"/>
  <c r="B6" i="20" s="1"/>
  <c r="I93" i="30"/>
  <c r="L7" i="30" s="1"/>
  <c r="B12" i="20" s="1"/>
  <c r="I111" i="30"/>
  <c r="L8" i="30" s="1"/>
  <c r="B8" i="20" s="1"/>
  <c r="I129" i="30"/>
  <c r="L9" i="30" s="1"/>
  <c r="B13" i="20" s="1"/>
  <c r="I148" i="30"/>
  <c r="L10" i="30" s="1"/>
  <c r="B15" i="20" s="1"/>
  <c r="I166" i="30"/>
  <c r="L11" i="30" s="1"/>
  <c r="B16" i="20" s="1"/>
  <c r="I184" i="30"/>
  <c r="L12" i="30" s="1"/>
  <c r="B14" i="20" s="1"/>
  <c r="I203" i="30"/>
  <c r="L13" i="30" s="1"/>
  <c r="B10" i="20" s="1"/>
  <c r="I221" i="30"/>
  <c r="L14" i="30" s="1"/>
  <c r="B9" i="20" s="1"/>
  <c r="I239" i="30"/>
  <c r="L15" i="30" s="1"/>
  <c r="B17" i="20" s="1"/>
  <c r="I257" i="30"/>
  <c r="L16" i="30" s="1"/>
  <c r="B18" i="20" s="1"/>
  <c r="I19" i="30"/>
  <c r="L4" i="30" s="1"/>
  <c r="B11" i="20" s="1"/>
  <c r="I37" i="30"/>
  <c r="L5" i="30" s="1"/>
  <c r="B7" i="20" s="1"/>
  <c r="H55" i="29"/>
  <c r="K6" i="29" s="1"/>
  <c r="H10" i="20" s="1"/>
  <c r="H74" i="29"/>
  <c r="K7" i="29" s="1"/>
  <c r="H9" i="20" s="1"/>
  <c r="H92" i="29"/>
  <c r="K8" i="29" s="1"/>
  <c r="H7" i="20" s="1"/>
  <c r="H110" i="29"/>
  <c r="K9" i="29" s="1"/>
  <c r="H11" i="20" s="1"/>
  <c r="H129" i="29"/>
  <c r="K10" i="29" s="1"/>
  <c r="H12" i="20" s="1"/>
  <c r="H147" i="29"/>
  <c r="K11" i="29" s="1"/>
  <c r="H13" i="20" s="1"/>
  <c r="H165" i="29"/>
  <c r="K12" i="29" s="1"/>
  <c r="H14" i="20" s="1"/>
  <c r="H184" i="29"/>
  <c r="K13" i="29" s="1"/>
  <c r="H15" i="20" s="1"/>
  <c r="H202" i="29"/>
  <c r="K14" i="29" s="1"/>
  <c r="H16" i="20" s="1"/>
  <c r="H220" i="29"/>
  <c r="K15" i="29" s="1"/>
  <c r="H17" i="20" s="1"/>
  <c r="H238" i="29"/>
  <c r="K16" i="29" s="1"/>
  <c r="H18" i="20" s="1"/>
  <c r="H19" i="29"/>
  <c r="K4" i="29" s="1"/>
  <c r="H8" i="20" s="1"/>
  <c r="H37" i="29"/>
  <c r="K5" i="29" s="1"/>
  <c r="H6" i="20" s="1"/>
  <c r="H74" i="28"/>
  <c r="M7" i="28" s="1"/>
  <c r="H29" i="20" s="1"/>
  <c r="H92" i="28"/>
  <c r="M8" i="28" s="1"/>
  <c r="H30" i="20" s="1"/>
  <c r="H110" i="28"/>
  <c r="M9" i="28" s="1"/>
  <c r="H31" i="20" s="1"/>
  <c r="H129" i="28"/>
  <c r="M10" i="28" s="1"/>
  <c r="H32" i="20" s="1"/>
  <c r="H147" i="28"/>
  <c r="M11" i="28" s="1"/>
  <c r="H33" i="20" s="1"/>
  <c r="H165" i="28"/>
  <c r="M12" i="28" s="1"/>
  <c r="H34" i="20" s="1"/>
  <c r="H184" i="28"/>
  <c r="M13" i="28" s="1"/>
  <c r="H35" i="20" s="1"/>
  <c r="H202" i="28"/>
  <c r="M14" i="28" s="1"/>
  <c r="H36" i="20" s="1"/>
  <c r="H220" i="28"/>
  <c r="M15" i="28" s="1"/>
  <c r="H37" i="20" s="1"/>
  <c r="H238" i="28"/>
  <c r="M16" i="28" s="1"/>
  <c r="H38" i="20" s="1"/>
  <c r="H55" i="28"/>
  <c r="M6" i="28" s="1"/>
  <c r="H28" i="20" s="1"/>
  <c r="H19" i="28"/>
  <c r="M4" i="28" s="1"/>
  <c r="H26" i="20" s="1"/>
  <c r="H37" i="28"/>
  <c r="M5" i="28" s="1"/>
  <c r="H27" i="20" s="1"/>
  <c r="I55" i="27"/>
  <c r="L6" i="27" s="1"/>
  <c r="B29" i="20" s="1"/>
  <c r="I74" i="27"/>
  <c r="L7" i="27" s="1"/>
  <c r="B27" i="20" s="1"/>
  <c r="I92" i="27"/>
  <c r="L8" i="27" s="1"/>
  <c r="B30" i="20" s="1"/>
  <c r="I110" i="27"/>
  <c r="L9" i="27" s="1"/>
  <c r="B31" i="20" s="1"/>
  <c r="I129" i="27"/>
  <c r="L10" i="27" s="1"/>
  <c r="B32" i="20" s="1"/>
  <c r="I147" i="27"/>
  <c r="L11" i="27" s="1"/>
  <c r="B33" i="20" s="1"/>
  <c r="I165" i="27"/>
  <c r="L12" i="27" s="1"/>
  <c r="B34" i="20" s="1"/>
  <c r="I184" i="27"/>
  <c r="L13" i="27" s="1"/>
  <c r="B35" i="20" s="1"/>
  <c r="I220" i="27"/>
  <c r="L15" i="27" s="1"/>
  <c r="B37" i="20" s="1"/>
  <c r="I238" i="27"/>
  <c r="L16" i="27" s="1"/>
  <c r="B38" i="20" s="1"/>
  <c r="I19" i="27"/>
  <c r="L4" i="27" s="1"/>
  <c r="B28" i="20" s="1"/>
  <c r="I37" i="27"/>
  <c r="L5" i="27" s="1"/>
  <c r="B26" i="20" s="1"/>
  <c r="I202" i="27"/>
  <c r="L14" i="27" s="1"/>
  <c r="B36" i="20" s="1"/>
  <c r="H129" i="26"/>
  <c r="K10" i="26" s="1"/>
  <c r="E32" i="20" s="1"/>
  <c r="H184" i="26"/>
  <c r="K13" i="26" s="1"/>
  <c r="E35" i="20" s="1"/>
  <c r="H202" i="26"/>
  <c r="K14" i="26" s="1"/>
  <c r="E36" i="20" s="1"/>
  <c r="H74" i="26"/>
  <c r="K7" i="26" s="1"/>
  <c r="H147" i="26"/>
  <c r="K11" i="26" s="1"/>
  <c r="E33" i="20" s="1"/>
  <c r="H55" i="26"/>
  <c r="K6" i="26" s="1"/>
  <c r="E28" i="20" s="1"/>
  <c r="H110" i="26"/>
  <c r="K9" i="26" s="1"/>
  <c r="E31" i="20" s="1"/>
  <c r="H92" i="26"/>
  <c r="K8" i="26" s="1"/>
  <c r="E30" i="20" s="1"/>
  <c r="H165" i="26"/>
  <c r="K12" i="26" s="1"/>
  <c r="E34" i="20" s="1"/>
  <c r="H220" i="26"/>
  <c r="K15" i="26" s="1"/>
  <c r="E37" i="20" s="1"/>
  <c r="H238" i="26"/>
  <c r="K16" i="26" s="1"/>
  <c r="E38" i="20" s="1"/>
  <c r="H19" i="26"/>
  <c r="K4" i="26" s="1"/>
  <c r="E26" i="20" s="1"/>
  <c r="H37" i="26"/>
  <c r="K5" i="26" s="1"/>
  <c r="E27" i="20" s="1"/>
  <c r="K18" i="22"/>
  <c r="K17" i="22"/>
  <c r="C272" i="22"/>
  <c r="K16" i="22" s="1"/>
  <c r="D18" i="20" s="1"/>
  <c r="I271" i="22"/>
  <c r="I270" i="22"/>
  <c r="I269" i="22"/>
  <c r="I268" i="22"/>
  <c r="I267" i="22"/>
  <c r="I266" i="22"/>
  <c r="I265" i="22"/>
  <c r="I264" i="22"/>
  <c r="I263" i="22"/>
  <c r="I262" i="22"/>
  <c r="I261" i="22"/>
  <c r="I260" i="22"/>
  <c r="I259" i="22"/>
  <c r="I258" i="22"/>
  <c r="I257" i="22"/>
  <c r="C254" i="22"/>
  <c r="K15" i="22" s="1"/>
  <c r="D17" i="20" s="1"/>
  <c r="I253" i="22"/>
  <c r="I252" i="22"/>
  <c r="I251" i="22"/>
  <c r="I250" i="22"/>
  <c r="I249" i="22"/>
  <c r="I248" i="22"/>
  <c r="I247" i="22"/>
  <c r="I246" i="22"/>
  <c r="I245" i="22"/>
  <c r="I244" i="22"/>
  <c r="I243" i="22"/>
  <c r="I242" i="22"/>
  <c r="I241" i="22"/>
  <c r="I240" i="22"/>
  <c r="I239" i="22"/>
  <c r="C236" i="22"/>
  <c r="K14" i="22" s="1"/>
  <c r="D15" i="20" s="1"/>
  <c r="I235" i="22"/>
  <c r="I234" i="22"/>
  <c r="I233" i="22"/>
  <c r="I232" i="22"/>
  <c r="I231" i="22"/>
  <c r="I230" i="22"/>
  <c r="I229" i="22"/>
  <c r="C218" i="22"/>
  <c r="K13" i="22" s="1"/>
  <c r="D12" i="20" s="1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C199" i="22"/>
  <c r="K12" i="22" s="1"/>
  <c r="D10" i="20" s="1"/>
  <c r="I198" i="22"/>
  <c r="I197" i="22"/>
  <c r="I196" i="22"/>
  <c r="I195" i="22"/>
  <c r="I194" i="22"/>
  <c r="I193" i="22"/>
  <c r="C173" i="22"/>
  <c r="K11" i="22" s="1"/>
  <c r="D16" i="20" s="1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C155" i="22"/>
  <c r="K10" i="22" s="1"/>
  <c r="D8" i="20" s="1"/>
  <c r="I154" i="22"/>
  <c r="I153" i="22"/>
  <c r="I152" i="22"/>
  <c r="C132" i="22"/>
  <c r="K9" i="22" s="1"/>
  <c r="D11" i="20" s="1"/>
  <c r="I131" i="22"/>
  <c r="I130" i="22"/>
  <c r="I129" i="22"/>
  <c r="I128" i="22"/>
  <c r="I127" i="22"/>
  <c r="I126" i="22"/>
  <c r="I125" i="22"/>
  <c r="C114" i="22"/>
  <c r="K8" i="22" s="1"/>
  <c r="D13" i="20" s="1"/>
  <c r="I113" i="22"/>
  <c r="I112" i="22"/>
  <c r="I111" i="22"/>
  <c r="I110" i="22"/>
  <c r="I109" i="22"/>
  <c r="I108" i="22"/>
  <c r="I107" i="22"/>
  <c r="I106" i="22"/>
  <c r="I105" i="22"/>
  <c r="C96" i="22"/>
  <c r="K7" i="22" s="1"/>
  <c r="D7" i="20" s="1"/>
  <c r="I95" i="22"/>
  <c r="I94" i="22"/>
  <c r="C65" i="22"/>
  <c r="K6" i="22" s="1"/>
  <c r="D14" i="20" s="1"/>
  <c r="I64" i="22"/>
  <c r="I63" i="22"/>
  <c r="I62" i="22"/>
  <c r="I61" i="22"/>
  <c r="I60" i="22"/>
  <c r="I59" i="22"/>
  <c r="I58" i="22"/>
  <c r="I57" i="22"/>
  <c r="I56" i="22"/>
  <c r="I55" i="22"/>
  <c r="I54" i="22"/>
  <c r="C47" i="22"/>
  <c r="K5" i="22" s="1"/>
  <c r="D9" i="20" s="1"/>
  <c r="I46" i="22"/>
  <c r="I45" i="22"/>
  <c r="K23" i="22"/>
  <c r="K22" i="22"/>
  <c r="K21" i="22"/>
  <c r="K20" i="22"/>
  <c r="K19" i="22"/>
  <c r="C26" i="22"/>
  <c r="K4" i="22" s="1"/>
  <c r="D6" i="20" s="1"/>
  <c r="I25" i="22"/>
  <c r="I24" i="22"/>
  <c r="I23" i="22"/>
  <c r="K1" i="22"/>
  <c r="I199" i="22" l="1"/>
  <c r="L12" i="22" s="1"/>
  <c r="E10" i="20" s="1"/>
  <c r="I65" i="22"/>
  <c r="L6" i="22" s="1"/>
  <c r="E14" i="20" s="1"/>
  <c r="I96" i="22"/>
  <c r="L7" i="22" s="1"/>
  <c r="E7" i="20" s="1"/>
  <c r="I114" i="22"/>
  <c r="L8" i="22" s="1"/>
  <c r="E13" i="20" s="1"/>
  <c r="I132" i="22"/>
  <c r="L9" i="22" s="1"/>
  <c r="E11" i="20" s="1"/>
  <c r="I155" i="22"/>
  <c r="L10" i="22" s="1"/>
  <c r="E8" i="20" s="1"/>
  <c r="I173" i="22"/>
  <c r="L11" i="22" s="1"/>
  <c r="E16" i="20" s="1"/>
  <c r="I218" i="22"/>
  <c r="L13" i="22" s="1"/>
  <c r="E12" i="20" s="1"/>
  <c r="I236" i="22"/>
  <c r="L14" i="22" s="1"/>
  <c r="E15" i="20" s="1"/>
  <c r="I254" i="22"/>
  <c r="L15" i="22" s="1"/>
  <c r="E17" i="20" s="1"/>
  <c r="I272" i="22"/>
  <c r="L16" i="22" s="1"/>
  <c r="E18" i="20" s="1"/>
  <c r="L17" i="22"/>
  <c r="L18" i="22"/>
  <c r="L19" i="22"/>
  <c r="L20" i="22"/>
  <c r="L21" i="22"/>
  <c r="L22" i="22"/>
  <c r="L23" i="22"/>
  <c r="I47" i="22"/>
  <c r="L5" i="22" s="1"/>
  <c r="E9" i="20" s="1"/>
  <c r="I26" i="22"/>
  <c r="L4" i="22" s="1"/>
  <c r="E6" i="20" s="1"/>
</calcChain>
</file>

<file path=xl/sharedStrings.xml><?xml version="1.0" encoding="utf-8"?>
<sst xmlns="http://schemas.openxmlformats.org/spreadsheetml/2006/main" count="2015" uniqueCount="269">
  <si>
    <t>Aktuel stilling</t>
  </si>
  <si>
    <t>Point</t>
  </si>
  <si>
    <t>Rytter</t>
  </si>
  <si>
    <t>Pony</t>
  </si>
  <si>
    <t>Klub</t>
  </si>
  <si>
    <t>Dato</t>
  </si>
  <si>
    <t>Placering</t>
  </si>
  <si>
    <t>Klasse</t>
  </si>
  <si>
    <t>THOR</t>
  </si>
  <si>
    <t>I alt</t>
  </si>
  <si>
    <t>LC1</t>
  </si>
  <si>
    <t>LC2</t>
  </si>
  <si>
    <t>Plads</t>
  </si>
  <si>
    <t>LB1</t>
  </si>
  <si>
    <t>5 +</t>
  </si>
  <si>
    <t>LB2</t>
  </si>
  <si>
    <t>LA5</t>
  </si>
  <si>
    <t>Thilde Holm Nielsen</t>
  </si>
  <si>
    <t>Rebecca Holm Nielsen</t>
  </si>
  <si>
    <t>Mirain Galicia</t>
  </si>
  <si>
    <t>Anne Kirstine Ransborg</t>
  </si>
  <si>
    <t>Iwan</t>
  </si>
  <si>
    <t>Mirain Titan</t>
  </si>
  <si>
    <t>KOOR</t>
  </si>
  <si>
    <t>FAVR</t>
  </si>
  <si>
    <t>HARK</t>
  </si>
  <si>
    <t>LE</t>
  </si>
  <si>
    <t>LD</t>
  </si>
  <si>
    <t>LC</t>
  </si>
  <si>
    <t>Kalle</t>
  </si>
  <si>
    <t>B4</t>
  </si>
  <si>
    <t>B0</t>
  </si>
  <si>
    <t>Mr. Karlsson</t>
  </si>
  <si>
    <t>LF</t>
  </si>
  <si>
    <t>S2</t>
  </si>
  <si>
    <t>Hest</t>
  </si>
  <si>
    <t>Sofia</t>
  </si>
  <si>
    <t>Procent</t>
  </si>
  <si>
    <t>SIR</t>
  </si>
  <si>
    <t>Riwerstown Blonde</t>
  </si>
  <si>
    <t>A</t>
  </si>
  <si>
    <t>CNCP80</t>
  </si>
  <si>
    <t>Sværhedsgrad</t>
  </si>
  <si>
    <t>CNC100</t>
  </si>
  <si>
    <t>CNCP90</t>
  </si>
  <si>
    <t>CNCP1*</t>
  </si>
  <si>
    <t>CCIP1*</t>
  </si>
  <si>
    <t>CNC90</t>
  </si>
  <si>
    <t>CNC80</t>
  </si>
  <si>
    <t>D</t>
  </si>
  <si>
    <t>Mathilde Andersen</t>
  </si>
  <si>
    <t>Malik</t>
  </si>
  <si>
    <t>PONY SPRING 2020</t>
  </si>
  <si>
    <t>Pony dressur</t>
  </si>
  <si>
    <t>Hest dressur</t>
  </si>
  <si>
    <t>Pony og Hest spring</t>
  </si>
  <si>
    <t>1. plads</t>
  </si>
  <si>
    <t>2. plads</t>
  </si>
  <si>
    <t>3. plads</t>
  </si>
  <si>
    <t>4. plads</t>
  </si>
  <si>
    <t>5. plasd + øvrige</t>
  </si>
  <si>
    <t>LD1, LD2</t>
  </si>
  <si>
    <t>LF, LE, LD</t>
  </si>
  <si>
    <t>LC1, LC2, LC3</t>
  </si>
  <si>
    <t>LC1, LC2, LC3, LB1, LB2, LB3</t>
  </si>
  <si>
    <t>LB1, LB2, LB3</t>
  </si>
  <si>
    <t>LA1, LA2, LA3</t>
  </si>
  <si>
    <t>LA1, LA2</t>
  </si>
  <si>
    <t>LA4, LA5, LA6</t>
  </si>
  <si>
    <t>LA3, LA4</t>
  </si>
  <si>
    <t>LA6, PRI</t>
  </si>
  <si>
    <t>PRM, PRT</t>
  </si>
  <si>
    <t>-</t>
  </si>
  <si>
    <t>MB0, MB1, MB2, MB3</t>
  </si>
  <si>
    <t>MA0, MA1</t>
  </si>
  <si>
    <t>MA2, PSG, INT1</t>
  </si>
  <si>
    <t>Svær INT, INT2</t>
  </si>
  <si>
    <t>GP, GPS</t>
  </si>
  <si>
    <t>S2, S2</t>
  </si>
  <si>
    <t>S3, S4</t>
  </si>
  <si>
    <t>LB, LB1*, LB2**</t>
  </si>
  <si>
    <t>LA, LA1*, LA2**</t>
  </si>
  <si>
    <t>MB, MB1*, MB2**</t>
  </si>
  <si>
    <t>MA, MA1*, MA2**</t>
  </si>
  <si>
    <t>For FEI- og kür-klasser henvises til dressurreglementet. Point gives tilsvarende sværhedsgraden. En gennemført klasse uden opnået placering giver 1 point. Ikke gennemførte eller ikke godkendte (under 50%) klasser giver ikke point.</t>
  </si>
  <si>
    <t>Klasser lavere end de i skemaet lavest nævnte og klasser med hjælp giver 1 point – her opnås ikke placeringspoint (fx bom på jord, krydsspring, springklasser i højder lavere end hvad der tilsvarer LF, LD dressur med hjælp).plads</t>
  </si>
  <si>
    <t>Ovenstående point ganges med en faktor for stævneniveau:</t>
  </si>
  <si>
    <t>E- og D-stævner:</t>
  </si>
  <si>
    <t>C-stævner:</t>
  </si>
  <si>
    <t>B-stævner</t>
  </si>
  <si>
    <t>A- og FEI-Stævner</t>
  </si>
  <si>
    <t>Dvs. fx en 3. plads i LA2 pony dressur til et c-stævne vil give 12*1,5=18 point</t>
  </si>
  <si>
    <t>Fælles regler for klubmesterpokaler gælder</t>
  </si>
  <si>
    <t xml:space="preserve">Resultater opnået i Subaru Cup og rene terrænklasser må indberettes som sværhedsgrad 0 </t>
  </si>
  <si>
    <t>Resultater opnået i ½ military må indberettes som den sværhedsgrad, der svarer til højden</t>
  </si>
  <si>
    <t>For gennemført klasse skrives 0 I placering, det giver 1 point I sværhedsgrad 0 og 2 point i øvrige sværhedsgrader</t>
  </si>
  <si>
    <t>Ikke-gennemførte eller ikkegodkendte (under 50% I dressur) klasser tæller ikke med</t>
  </si>
  <si>
    <t>CNCP60/P70</t>
  </si>
  <si>
    <t>CNCP2*, CCIP2*</t>
  </si>
  <si>
    <t>CH-EM-CCIP2</t>
  </si>
  <si>
    <t>CNC1*, CCI1*</t>
  </si>
  <si>
    <t>CNC2*, CCI2*</t>
  </si>
  <si>
    <t>CNC3*, CCI3*</t>
  </si>
  <si>
    <t>CNC4*, CCI4*</t>
  </si>
  <si>
    <t>CNC5*, CCI5*</t>
  </si>
  <si>
    <t>Gennemført/godkendt uden placering + B0 fejlfri</t>
  </si>
  <si>
    <t>Ej gennemført / under 50% I dressur</t>
  </si>
  <si>
    <t>ELEV pokal 2020</t>
  </si>
  <si>
    <t>KLUBMESTERPOKALER PONY</t>
  </si>
  <si>
    <t>ELEV POKAL</t>
  </si>
  <si>
    <t>KLUBMESTERPOKALER HEST</t>
  </si>
  <si>
    <t>PONY Dressur 2020</t>
  </si>
  <si>
    <t>PONY dressur</t>
  </si>
  <si>
    <t>PONY spring</t>
  </si>
  <si>
    <t>Pony Military</t>
  </si>
  <si>
    <t>HEST dressur</t>
  </si>
  <si>
    <t>HEST spring</t>
  </si>
  <si>
    <t>HEST Military</t>
  </si>
  <si>
    <t>Stævne</t>
  </si>
  <si>
    <t>5. plads + øvrige</t>
  </si>
  <si>
    <t>Vilja Benedikte L. Eriksen</t>
  </si>
  <si>
    <t>Løgstrup</t>
  </si>
  <si>
    <t>E</t>
  </si>
  <si>
    <t>fejlfri</t>
  </si>
  <si>
    <t>4 fejl</t>
  </si>
  <si>
    <t>Terræn</t>
  </si>
  <si>
    <t>Clara Zacho Rix Hedegaards</t>
  </si>
  <si>
    <t>PONY Military 2020</t>
  </si>
  <si>
    <t>HEST dressur 2020</t>
  </si>
  <si>
    <t>HEST spring 2020</t>
  </si>
  <si>
    <t>HEST military 2020</t>
  </si>
  <si>
    <t>Clara Zacho Rix Hedegaard</t>
  </si>
  <si>
    <t>Pepsi</t>
  </si>
  <si>
    <t>60 cm</t>
  </si>
  <si>
    <t>IRK</t>
  </si>
  <si>
    <t>LB2**</t>
  </si>
  <si>
    <t>LA1*</t>
  </si>
  <si>
    <t>LB1*</t>
  </si>
  <si>
    <t>Met.</t>
  </si>
  <si>
    <t>C (x1,5)</t>
  </si>
  <si>
    <t>MB2**</t>
  </si>
  <si>
    <t>MA1*</t>
  </si>
  <si>
    <t>KARR</t>
  </si>
  <si>
    <t>Stævne: Terrænklasse, ½ military, hel military, Subaru etc.</t>
  </si>
  <si>
    <t>80 cm</t>
  </si>
  <si>
    <t>DJRK</t>
  </si>
  <si>
    <t>FRR</t>
  </si>
  <si>
    <t>B (x2)</t>
  </si>
  <si>
    <t>Sabro</t>
  </si>
  <si>
    <t>SABRO</t>
  </si>
  <si>
    <t>Kongsvad</t>
  </si>
  <si>
    <t>B7</t>
  </si>
  <si>
    <t>Stine Herholdt Bjerregaard</t>
  </si>
  <si>
    <t>Chivas</t>
  </si>
  <si>
    <t>B3</t>
  </si>
  <si>
    <t>GERK</t>
  </si>
  <si>
    <t>GERL</t>
  </si>
  <si>
    <t>KRT</t>
  </si>
  <si>
    <t>Milan</t>
  </si>
  <si>
    <t>MJR</t>
  </si>
  <si>
    <t>8 fejl, B7</t>
  </si>
  <si>
    <t>Mirain Tiara</t>
  </si>
  <si>
    <t>LD1</t>
  </si>
  <si>
    <t>LD2</t>
  </si>
  <si>
    <t>LA1</t>
  </si>
  <si>
    <t>Rid og løb</t>
  </si>
  <si>
    <t>LB</t>
  </si>
  <si>
    <t>Fejlfri, B0</t>
  </si>
  <si>
    <t>Alberte Holm Nielsen</t>
  </si>
  <si>
    <t>Fairytale of Kahlil OX</t>
  </si>
  <si>
    <t>30 cm</t>
  </si>
  <si>
    <t>Nanna Morre</t>
  </si>
  <si>
    <t>Freya Korsgaard Harbøll</t>
  </si>
  <si>
    <t>Josephine Røddik</t>
  </si>
  <si>
    <t>Freja Strange</t>
  </si>
  <si>
    <t>Malou Østergaard Leach</t>
  </si>
  <si>
    <t>Klara Abild</t>
  </si>
  <si>
    <t>?</t>
  </si>
  <si>
    <t>4 fejl, B0</t>
  </si>
  <si>
    <t>Rytterleg</t>
  </si>
  <si>
    <t>Isabella Marino</t>
  </si>
  <si>
    <t>Elevheste:</t>
  </si>
  <si>
    <t>Sabine</t>
  </si>
  <si>
    <t>Miss Dixie</t>
  </si>
  <si>
    <t>Gullak</t>
  </si>
  <si>
    <t>Freja</t>
  </si>
  <si>
    <t>Super Mario</t>
  </si>
  <si>
    <t>LC%</t>
  </si>
  <si>
    <t>Vælg højde</t>
  </si>
  <si>
    <t>POINTSKALA ELEVPOKAL</t>
  </si>
  <si>
    <t>Rikke kongebo</t>
  </si>
  <si>
    <t>Nyvang's Boss</t>
  </si>
  <si>
    <t>Marie Sofie Christensen</t>
  </si>
  <si>
    <t>Trehøjegårds Believe It</t>
  </si>
  <si>
    <t>LD%</t>
  </si>
  <si>
    <t>40 cm</t>
  </si>
  <si>
    <t>8 fejl, B0</t>
  </si>
  <si>
    <t>50 cm</t>
  </si>
  <si>
    <t>0 fejl, B0</t>
  </si>
  <si>
    <t xml:space="preserve">Fejlfri B0-klasser giver point som for en 5. plads </t>
  </si>
  <si>
    <t>Bom på jord</t>
  </si>
  <si>
    <t>C</t>
  </si>
  <si>
    <t>11-13/09/20</t>
  </si>
  <si>
    <t>%</t>
  </si>
  <si>
    <t>Langå</t>
  </si>
  <si>
    <t>22-23/08/2020</t>
  </si>
  <si>
    <t>Kamilla Frederiksen</t>
  </si>
  <si>
    <t>Højgårds Medina</t>
  </si>
  <si>
    <t>Mirain Lelani</t>
  </si>
  <si>
    <t>Åstrup</t>
  </si>
  <si>
    <t>LC3</t>
  </si>
  <si>
    <t>Ørsted</t>
  </si>
  <si>
    <t>LIND</t>
  </si>
  <si>
    <t>Rosenholm</t>
  </si>
  <si>
    <t>Skårup</t>
  </si>
  <si>
    <t>Genf.</t>
  </si>
  <si>
    <t>St. Hestedag</t>
  </si>
  <si>
    <t>LA2</t>
  </si>
  <si>
    <t>MB1</t>
  </si>
  <si>
    <t>S3</t>
  </si>
  <si>
    <t>KONG</t>
  </si>
  <si>
    <t>Victoria Brandt Haakonsson</t>
  </si>
  <si>
    <t>Noruun Tidselbjerg</t>
  </si>
  <si>
    <t>Birken</t>
  </si>
  <si>
    <t>R</t>
  </si>
  <si>
    <t>40 cm kryds</t>
  </si>
  <si>
    <t>Julie Damgaard Rohde</t>
  </si>
  <si>
    <t>Asti</t>
  </si>
  <si>
    <t>Obs C-stævne</t>
  </si>
  <si>
    <t>Kryds</t>
  </si>
  <si>
    <t>Skåde</t>
  </si>
  <si>
    <t>LB3</t>
  </si>
  <si>
    <t>BOR</t>
  </si>
  <si>
    <t>B12</t>
  </si>
  <si>
    <t>SPR</t>
  </si>
  <si>
    <t>KALLE</t>
  </si>
  <si>
    <t>LOR</t>
  </si>
  <si>
    <t>Svg</t>
  </si>
  <si>
    <t xml:space="preserve">Thilde Holm Nielsen </t>
  </si>
  <si>
    <t>Riverstown Blonde</t>
  </si>
  <si>
    <t>RIR</t>
  </si>
  <si>
    <t>Genf</t>
  </si>
  <si>
    <t>CNCP60</t>
  </si>
  <si>
    <t>LØR</t>
  </si>
  <si>
    <t>KIRK</t>
  </si>
  <si>
    <t>½ military</t>
  </si>
  <si>
    <t>Seneste opdatering 28/12/2020</t>
  </si>
  <si>
    <t>Favrskov</t>
  </si>
  <si>
    <t>LB%</t>
  </si>
  <si>
    <t>Rikke Kongebo</t>
  </si>
  <si>
    <t>Romeo Overskovlund</t>
  </si>
  <si>
    <t>VOS</t>
  </si>
  <si>
    <t>Fejlfri B0, svarer til en 5. plads</t>
  </si>
  <si>
    <t>Tobøl</t>
  </si>
  <si>
    <t>Petur</t>
  </si>
  <si>
    <t>Julius</t>
  </si>
  <si>
    <t>Laura Grønlund</t>
  </si>
  <si>
    <t>Laura Glerup</t>
  </si>
  <si>
    <t>Lærke Grønlund</t>
  </si>
  <si>
    <t>Nikoline Risom</t>
  </si>
  <si>
    <t>Regitze Bohnstedt</t>
  </si>
  <si>
    <t>20 cm</t>
  </si>
  <si>
    <t>Fejlfri B0</t>
  </si>
  <si>
    <t>70 cm</t>
  </si>
  <si>
    <t>B0 fejlfri</t>
  </si>
  <si>
    <t>Ej gennemført / under 50% I dressur + B0 med fejl</t>
  </si>
  <si>
    <t>SRKS</t>
  </si>
  <si>
    <t>70cm</t>
  </si>
  <si>
    <t>Udgået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</si>
</sst>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1"/>
      <color theme="4" tint="0.79998168889431442"/>
      <name val="Verdana"/>
      <family val="2"/>
    </font>
    <font>
      <b/>
      <sz val="10"/>
      <name val="Arial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16" borderId="1" applyNumberFormat="0" applyFon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9" fillId="18" borderId="3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</cellStyleXfs>
  <cellXfs count="136">
    <xf numFmtId="0" fontId="0" fillId="0" borderId="0" xfId="0"/>
    <xf numFmtId="164" fontId="20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24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 applyProtection="1">
      <alignment horizontal="center"/>
      <protection locked="0"/>
    </xf>
    <xf numFmtId="1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49" fontId="20" fillId="0" borderId="0" xfId="1" applyNumberFormat="1" applyFont="1" applyFill="1" applyProtection="1">
      <protection locked="0"/>
    </xf>
    <xf numFmtId="0" fontId="20" fillId="24" borderId="11" xfId="0" applyFont="1" applyFill="1" applyBorder="1" applyAlignment="1">
      <alignment horizontal="center"/>
    </xf>
    <xf numFmtId="49" fontId="20" fillId="0" borderId="0" xfId="1" applyNumberFormat="1" applyFont="1" applyFill="1"/>
    <xf numFmtId="14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9" fillId="0" borderId="0" xfId="0" applyFont="1"/>
    <xf numFmtId="14" fontId="20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Protection="1">
      <protection locked="0"/>
    </xf>
    <xf numFmtId="0" fontId="20" fillId="24" borderId="14" xfId="0" applyFont="1" applyFill="1" applyBorder="1" applyAlignment="1">
      <alignment horizontal="center"/>
    </xf>
    <xf numFmtId="0" fontId="20" fillId="0" borderId="15" xfId="0" applyFont="1" applyFill="1" applyBorder="1" applyProtection="1">
      <protection locked="0"/>
    </xf>
    <xf numFmtId="14" fontId="20" fillId="0" borderId="16" xfId="0" applyNumberFormat="1" applyFont="1" applyFill="1" applyBorder="1" applyAlignment="1" applyProtection="1">
      <alignment horizontal="center"/>
      <protection locked="0"/>
    </xf>
    <xf numFmtId="1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49" fontId="21" fillId="24" borderId="18" xfId="1" applyNumberFormat="1" applyFont="1" applyFill="1" applyBorder="1"/>
    <xf numFmtId="0" fontId="21" fillId="24" borderId="19" xfId="0" applyFont="1" applyFill="1" applyBorder="1" applyAlignment="1">
      <alignment horizontal="center"/>
    </xf>
    <xf numFmtId="14" fontId="21" fillId="24" borderId="19" xfId="0" applyNumberFormat="1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22" xfId="0" applyFont="1" applyFill="1" applyBorder="1" applyAlignment="1" applyProtection="1">
      <alignment horizontal="right"/>
      <protection locked="0"/>
    </xf>
    <xf numFmtId="49" fontId="20" fillId="0" borderId="23" xfId="1" applyNumberFormat="1" applyFont="1" applyFill="1" applyBorder="1" applyProtection="1">
      <protection locked="0"/>
    </xf>
    <xf numFmtId="0" fontId="21" fillId="24" borderId="22" xfId="0" applyFont="1" applyFill="1" applyBorder="1"/>
    <xf numFmtId="0" fontId="20" fillId="0" borderId="24" xfId="0" applyFont="1" applyFill="1" applyBorder="1" applyProtection="1">
      <protection locked="0"/>
    </xf>
    <xf numFmtId="49" fontId="21" fillId="24" borderId="20" xfId="1" applyNumberFormat="1" applyFont="1" applyFill="1" applyBorder="1"/>
    <xf numFmtId="49" fontId="20" fillId="0" borderId="25" xfId="1" applyNumberFormat="1" applyFont="1" applyFill="1" applyBorder="1" applyProtection="1">
      <protection locked="0"/>
    </xf>
    <xf numFmtId="0" fontId="22" fillId="24" borderId="10" xfId="0" applyFont="1" applyFill="1" applyBorder="1"/>
    <xf numFmtId="1" fontId="20" fillId="0" borderId="0" xfId="1" applyNumberFormat="1" applyFont="1" applyFill="1" applyAlignment="1">
      <alignment horizontal="center"/>
    </xf>
    <xf numFmtId="14" fontId="20" fillId="0" borderId="24" xfId="0" applyNumberFormat="1" applyFont="1" applyFill="1" applyBorder="1" applyProtection="1">
      <protection locked="0"/>
    </xf>
    <xf numFmtId="0" fontId="20" fillId="0" borderId="29" xfId="0" applyFont="1" applyFill="1" applyBorder="1" applyProtection="1">
      <protection locked="0"/>
    </xf>
    <xf numFmtId="0" fontId="21" fillId="24" borderId="34" xfId="0" applyFont="1" applyFill="1" applyBorder="1" applyAlignment="1">
      <alignment horizontal="center"/>
    </xf>
    <xf numFmtId="1" fontId="20" fillId="0" borderId="33" xfId="0" applyNumberFormat="1" applyFont="1" applyFill="1" applyBorder="1" applyAlignment="1" applyProtection="1">
      <alignment horizontal="center"/>
      <protection locked="0"/>
    </xf>
    <xf numFmtId="49" fontId="20" fillId="0" borderId="28" xfId="1" applyNumberFormat="1" applyFont="1" applyFill="1" applyBorder="1" applyProtection="1">
      <protection locked="0"/>
    </xf>
    <xf numFmtId="14" fontId="20" fillId="0" borderId="36" xfId="0" applyNumberFormat="1" applyFont="1" applyFill="1" applyBorder="1" applyProtection="1">
      <protection locked="0"/>
    </xf>
    <xf numFmtId="1" fontId="20" fillId="0" borderId="37" xfId="0" applyNumberFormat="1" applyFont="1" applyFill="1" applyBorder="1" applyAlignment="1" applyProtection="1">
      <alignment horizontal="center"/>
      <protection locked="0"/>
    </xf>
    <xf numFmtId="0" fontId="20" fillId="0" borderId="37" xfId="0" applyFont="1" applyFill="1" applyBorder="1" applyAlignment="1" applyProtection="1">
      <alignment horizontal="center"/>
      <protection locked="0"/>
    </xf>
    <xf numFmtId="0" fontId="20" fillId="24" borderId="38" xfId="0" applyFont="1" applyFill="1" applyBorder="1" applyAlignment="1">
      <alignment horizontal="center"/>
    </xf>
    <xf numFmtId="0" fontId="20" fillId="0" borderId="40" xfId="0" applyFont="1" applyFill="1" applyBorder="1" applyProtection="1">
      <protection locked="0"/>
    </xf>
    <xf numFmtId="0" fontId="20" fillId="0" borderId="39" xfId="0" applyFont="1" applyFill="1" applyBorder="1" applyProtection="1">
      <protection locked="0"/>
    </xf>
    <xf numFmtId="0" fontId="20" fillId="0" borderId="33" xfId="0" applyFont="1" applyFill="1" applyBorder="1" applyAlignment="1" applyProtection="1">
      <alignment horizontal="center"/>
      <protection locked="0"/>
    </xf>
    <xf numFmtId="0" fontId="24" fillId="25" borderId="41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0" fillId="0" borderId="35" xfId="0" applyFont="1" applyFill="1" applyBorder="1" applyProtection="1">
      <protection locked="0"/>
    </xf>
    <xf numFmtId="0" fontId="20" fillId="24" borderId="2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4" borderId="27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0" fillId="0" borderId="0" xfId="0" applyFont="1" applyFill="1" applyAlignment="1"/>
    <xf numFmtId="0" fontId="20" fillId="24" borderId="10" xfId="0" applyFont="1" applyFill="1" applyBorder="1"/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/>
    </xf>
    <xf numFmtId="0" fontId="20" fillId="0" borderId="0" xfId="0" applyFont="1" applyFill="1" applyBorder="1"/>
    <xf numFmtId="0" fontId="24" fillId="25" borderId="41" xfId="0" applyFont="1" applyFill="1" applyBorder="1" applyAlignment="1">
      <alignment horizontal="left"/>
    </xf>
    <xf numFmtId="0" fontId="26" fillId="0" borderId="0" xfId="0" applyFont="1"/>
    <xf numFmtId="0" fontId="20" fillId="0" borderId="42" xfId="0" applyFont="1" applyFill="1" applyBorder="1" applyAlignment="1" applyProtection="1">
      <alignment horizontal="center"/>
      <protection locked="0"/>
    </xf>
    <xf numFmtId="0" fontId="20" fillId="0" borderId="30" xfId="0" applyFont="1" applyFill="1" applyBorder="1" applyAlignment="1" applyProtection="1">
      <alignment horizontal="center"/>
      <protection locked="0"/>
    </xf>
    <xf numFmtId="0" fontId="20" fillId="0" borderId="28" xfId="0" applyFont="1" applyFill="1" applyBorder="1" applyAlignment="1" applyProtection="1">
      <alignment horizontal="center"/>
      <protection locked="0"/>
    </xf>
    <xf numFmtId="0" fontId="20" fillId="24" borderId="27" xfId="0" applyFont="1" applyFill="1" applyBorder="1" applyAlignment="1" applyProtection="1">
      <alignment horizontal="right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>
      <alignment horizontal="center"/>
    </xf>
    <xf numFmtId="165" fontId="21" fillId="24" borderId="19" xfId="0" applyNumberFormat="1" applyFont="1" applyFill="1" applyBorder="1" applyAlignment="1">
      <alignment horizontal="center"/>
    </xf>
    <xf numFmtId="165" fontId="20" fillId="0" borderId="37" xfId="0" applyNumberFormat="1" applyFont="1" applyFill="1" applyBorder="1" applyAlignment="1" applyProtection="1">
      <alignment horizontal="center"/>
      <protection locked="0"/>
    </xf>
    <xf numFmtId="165" fontId="20" fillId="0" borderId="10" xfId="0" applyNumberFormat="1" applyFont="1" applyFill="1" applyBorder="1" applyAlignment="1" applyProtection="1">
      <alignment horizontal="center"/>
      <protection locked="0"/>
    </xf>
    <xf numFmtId="165" fontId="20" fillId="0" borderId="33" xfId="0" applyNumberFormat="1" applyFont="1" applyFill="1" applyBorder="1" applyAlignment="1" applyProtection="1">
      <alignment horizontal="center"/>
      <protection locked="0"/>
    </xf>
    <xf numFmtId="165" fontId="20" fillId="24" borderId="27" xfId="0" applyNumberFormat="1" applyFont="1" applyFill="1" applyBorder="1" applyAlignment="1" applyProtection="1">
      <alignment horizontal="right"/>
      <protection locked="0"/>
    </xf>
    <xf numFmtId="165" fontId="20" fillId="0" borderId="0" xfId="0" applyNumberFormat="1" applyFont="1" applyFill="1"/>
    <xf numFmtId="165" fontId="20" fillId="0" borderId="16" xfId="0" applyNumberFormat="1" applyFont="1" applyFill="1" applyBorder="1" applyAlignment="1" applyProtection="1">
      <alignment horizontal="center"/>
      <protection locked="0"/>
    </xf>
    <xf numFmtId="165" fontId="20" fillId="0" borderId="12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65" fontId="20" fillId="24" borderId="22" xfId="0" applyNumberFormat="1" applyFont="1" applyFill="1" applyBorder="1" applyAlignment="1" applyProtection="1">
      <alignment horizontal="right"/>
      <protection locked="0"/>
    </xf>
    <xf numFmtId="14" fontId="20" fillId="0" borderId="37" xfId="0" applyNumberFormat="1" applyFont="1" applyFill="1" applyBorder="1" applyProtection="1">
      <protection locked="0"/>
    </xf>
    <xf numFmtId="14" fontId="20" fillId="0" borderId="43" xfId="0" applyNumberFormat="1" applyFont="1" applyFill="1" applyBorder="1" applyProtection="1">
      <protection locked="0"/>
    </xf>
    <xf numFmtId="1" fontId="20" fillId="0" borderId="44" xfId="0" applyNumberFormat="1" applyFont="1" applyFill="1" applyBorder="1" applyAlignment="1" applyProtection="1">
      <alignment horizontal="center"/>
      <protection locked="0"/>
    </xf>
    <xf numFmtId="0" fontId="20" fillId="0" borderId="44" xfId="0" applyFont="1" applyFill="1" applyBorder="1" applyAlignment="1" applyProtection="1">
      <alignment horizontal="center"/>
      <protection locked="0"/>
    </xf>
    <xf numFmtId="14" fontId="20" fillId="0" borderId="10" xfId="0" applyNumberFormat="1" applyFont="1" applyFill="1" applyBorder="1" applyProtection="1">
      <protection locked="0"/>
    </xf>
    <xf numFmtId="0" fontId="20" fillId="24" borderId="4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0" fontId="0" fillId="0" borderId="0" xfId="0" applyNumberFormat="1"/>
    <xf numFmtId="0" fontId="25" fillId="0" borderId="0" xfId="0" applyFont="1"/>
    <xf numFmtId="0" fontId="28" fillId="24" borderId="46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0" fillId="0" borderId="13" xfId="0" applyNumberFormat="1" applyFont="1" applyFill="1" applyBorder="1" applyProtection="1">
      <protection locked="0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4" fontId="20" fillId="0" borderId="33" xfId="0" applyNumberFormat="1" applyFont="1" applyFill="1" applyBorder="1" applyAlignment="1" applyProtection="1">
      <alignment horizontal="center"/>
      <protection locked="0"/>
    </xf>
    <xf numFmtId="0" fontId="20" fillId="0" borderId="47" xfId="0" applyFont="1" applyFill="1" applyBorder="1" applyAlignment="1" applyProtection="1">
      <alignment horizontal="center"/>
      <protection locked="0"/>
    </xf>
    <xf numFmtId="0" fontId="20" fillId="0" borderId="48" xfId="0" applyFont="1" applyFill="1" applyBorder="1" applyProtection="1">
      <protection locked="0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24" borderId="46" xfId="0" applyFont="1" applyFill="1" applyBorder="1" applyAlignment="1">
      <alignment horizontal="left"/>
    </xf>
    <xf numFmtId="14" fontId="20" fillId="0" borderId="15" xfId="0" applyNumberFormat="1" applyFont="1" applyFill="1" applyBorder="1" applyProtection="1">
      <protection locked="0"/>
    </xf>
    <xf numFmtId="0" fontId="21" fillId="0" borderId="0" xfId="0" applyFont="1" applyAlignment="1">
      <alignment horizontal="center"/>
    </xf>
    <xf numFmtId="0" fontId="27" fillId="28" borderId="0" xfId="0" applyFont="1" applyFill="1" applyAlignment="1">
      <alignment horizontal="center"/>
    </xf>
    <xf numFmtId="0" fontId="27" fillId="27" borderId="0" xfId="0" applyFont="1" applyFill="1" applyAlignment="1">
      <alignment horizontal="center"/>
    </xf>
    <xf numFmtId="0" fontId="21" fillId="29" borderId="10" xfId="0" applyFont="1" applyFill="1" applyBorder="1" applyAlignment="1">
      <alignment horizontal="center" vertical="center" wrapText="1"/>
    </xf>
    <xf numFmtId="0" fontId="27" fillId="26" borderId="0" xfId="0" applyFont="1" applyFill="1" applyAlignment="1">
      <alignment horizontal="center"/>
    </xf>
    <xf numFmtId="0" fontId="20" fillId="24" borderId="26" xfId="0" applyFont="1" applyFill="1" applyBorder="1" applyAlignment="1" applyProtection="1">
      <alignment horizontal="left"/>
      <protection locked="0"/>
    </xf>
    <xf numFmtId="0" fontId="20" fillId="24" borderId="27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</cellXfs>
  <cellStyles count="43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7" builtinId="29" customBuiltin="1"/>
    <cellStyle name="Accent2" xfId="28" builtinId="33" customBuiltin="1"/>
    <cellStyle name="Accent3" xfId="29" builtinId="37" customBuiltin="1"/>
    <cellStyle name="Accent4" xfId="30" builtinId="41" customBuiltin="1"/>
    <cellStyle name="Accent5" xfId="31" builtinId="45" customBuiltin="1"/>
    <cellStyle name="Accent6" xfId="32" builtinId="49" customBuiltin="1"/>
    <cellStyle name="Bad" xfId="42" builtinId="27" customBuiltin="1"/>
    <cellStyle name="Calculation" xfId="22" builtinId="22" customBuiltin="1"/>
    <cellStyle name="Check Cell" xfId="26" builtinId="23" customBuiltin="1"/>
    <cellStyle name="Comma" xfId="1" builtinId="3"/>
    <cellStyle name="Explanatory Text" xfId="23" builtinId="53" customBuiltin="1"/>
    <cellStyle name="Good" xfId="2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25" builtinId="20" customBuiltin="1"/>
    <cellStyle name="Linked Cell" xfId="39" builtinId="24" customBuiltin="1"/>
    <cellStyle name="Neutral" xfId="33" builtinId="28" customBuiltin="1"/>
    <cellStyle name="Normal" xfId="0" builtinId="0"/>
    <cellStyle name="Note" xfId="21" builtinId="10" customBuiltin="1"/>
    <cellStyle name="Output" xfId="34" builtinId="21" customBuiltin="1"/>
    <cellStyle name="Title" xfId="40" builtinId="15" customBuiltin="1"/>
    <cellStyle name="Total" xfId="41" builtinId="25" customBuiltin="1"/>
    <cellStyle name="Warning Text" xfId="2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1</xdr:row>
      <xdr:rowOff>85725</xdr:rowOff>
    </xdr:from>
    <xdr:to>
      <xdr:col>22</xdr:col>
      <xdr:colOff>65950</xdr:colOff>
      <xdr:row>3</xdr:row>
      <xdr:rowOff>190392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50F2E0-28C3-4402-89A0-3D8494271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466725"/>
          <a:ext cx="5800000" cy="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0649-375D-473E-9C71-8085DE5A644A}">
  <dimension ref="A1:L38"/>
  <sheetViews>
    <sheetView tabSelected="1" workbookViewId="0">
      <selection activeCell="J25" sqref="J25:K32"/>
    </sheetView>
  </sheetViews>
  <sheetFormatPr defaultColWidth="9.140625" defaultRowHeight="13.9" customHeight="1" x14ac:dyDescent="0.2"/>
  <cols>
    <col min="1" max="1" width="32.85546875" style="51" customWidth="1"/>
    <col min="2" max="2" width="13.140625" style="51" customWidth="1"/>
    <col min="3" max="3" width="6" style="51" customWidth="1"/>
    <col min="4" max="4" width="32.85546875" style="51" customWidth="1"/>
    <col min="5" max="5" width="13.140625" style="51" customWidth="1"/>
    <col min="6" max="6" width="6" style="51" customWidth="1"/>
    <col min="7" max="7" width="32.85546875" style="51" customWidth="1"/>
    <col min="8" max="8" width="13.140625" style="51" customWidth="1"/>
    <col min="9" max="9" width="6" style="51" customWidth="1"/>
    <col min="10" max="10" width="32.85546875" style="51" customWidth="1"/>
    <col min="11" max="11" width="13.140625" style="51" customWidth="1"/>
    <col min="12" max="12" width="6" style="51" customWidth="1"/>
    <col min="13" max="13" width="32.85546875" style="51" customWidth="1"/>
    <col min="14" max="14" width="13.140625" style="51" customWidth="1"/>
    <col min="15" max="15" width="6" style="51" customWidth="1"/>
    <col min="16" max="16" width="32.85546875" style="51" customWidth="1"/>
    <col min="17" max="17" width="13.140625" style="51" customWidth="1"/>
    <col min="18" max="18" width="6.5703125" style="51" customWidth="1"/>
    <col min="19" max="19" width="32.85546875" style="51" customWidth="1"/>
    <col min="20" max="21" width="9.140625" style="51"/>
    <col min="22" max="22" width="32.85546875" style="51" customWidth="1"/>
    <col min="23" max="16384" width="9.140625" style="51"/>
  </cols>
  <sheetData>
    <row r="1" spans="1:12" ht="18" x14ac:dyDescent="0.25">
      <c r="A1" s="125" t="s">
        <v>108</v>
      </c>
      <c r="B1" s="125"/>
      <c r="C1" s="125"/>
      <c r="D1" s="125"/>
      <c r="E1" s="125"/>
      <c r="F1" s="125"/>
      <c r="G1" s="125"/>
      <c r="H1" s="125"/>
      <c r="I1" s="72"/>
      <c r="J1" s="124" t="s">
        <v>109</v>
      </c>
      <c r="K1" s="124"/>
      <c r="L1" s="55"/>
    </row>
    <row r="3" spans="1:12" s="52" customFormat="1" ht="13.9" customHeight="1" x14ac:dyDescent="0.2">
      <c r="A3" s="123" t="s">
        <v>112</v>
      </c>
      <c r="B3" s="123"/>
      <c r="D3" s="123" t="s">
        <v>113</v>
      </c>
      <c r="E3" s="123"/>
      <c r="G3" s="123" t="s">
        <v>114</v>
      </c>
      <c r="H3" s="123"/>
      <c r="J3" s="123"/>
      <c r="K3" s="123"/>
    </row>
    <row r="5" spans="1:12" ht="13.9" customHeight="1" x14ac:dyDescent="0.2">
      <c r="A5" s="5" t="s">
        <v>0</v>
      </c>
      <c r="B5" s="5" t="s">
        <v>1</v>
      </c>
      <c r="D5" s="5" t="s">
        <v>0</v>
      </c>
      <c r="E5" s="5" t="s">
        <v>1</v>
      </c>
      <c r="G5" s="5" t="s">
        <v>0</v>
      </c>
      <c r="H5" s="5" t="s">
        <v>1</v>
      </c>
      <c r="J5" s="5" t="s">
        <v>0</v>
      </c>
      <c r="K5" s="5" t="s">
        <v>1</v>
      </c>
    </row>
    <row r="6" spans="1:12" ht="13.9" customHeight="1" x14ac:dyDescent="0.2">
      <c r="A6" s="73" t="str">
        <f>'PONY dressur'!K6</f>
        <v>Stine Herholdt Bjerregaard, Chivas</v>
      </c>
      <c r="B6" s="74">
        <f>'PONY dressur'!L6</f>
        <v>105.5</v>
      </c>
      <c r="D6" s="75" t="str">
        <f>'PONY spring'!K4</f>
        <v>Thilde Holm Nielsen, Mr. Karlsson</v>
      </c>
      <c r="E6" s="76">
        <f>'PONY spring'!L4</f>
        <v>151.5</v>
      </c>
      <c r="G6" s="75" t="str">
        <f>'PONY military'!J5</f>
        <v>Rebecca Holm Nielsen, Mirain Galicia</v>
      </c>
      <c r="H6" s="76">
        <f>'PONY military'!K5</f>
        <v>13</v>
      </c>
      <c r="J6" s="75" t="str">
        <f>'ELEV pokal'!I8</f>
        <v xml:space="preserve">Malou Østergaard Leach, </v>
      </c>
      <c r="K6" s="76">
        <f>'ELEV pokal'!J8</f>
        <v>12</v>
      </c>
    </row>
    <row r="7" spans="1:12" ht="13.9" customHeight="1" x14ac:dyDescent="0.2">
      <c r="A7" s="73" t="str">
        <f>'PONY dressur'!K5</f>
        <v>Vilja Benedikte L. Eriksen, Mirain Titan</v>
      </c>
      <c r="B7" s="74">
        <f>'PONY dressur'!L5</f>
        <v>78</v>
      </c>
      <c r="D7" s="75" t="str">
        <f>'PONY spring'!K7</f>
        <v>Rebecca Holm Nielsen, Mirain Galicia</v>
      </c>
      <c r="E7" s="76">
        <f>'PONY spring'!L7</f>
        <v>133</v>
      </c>
      <c r="G7" s="75" t="str">
        <f>'PONY military'!J8</f>
        <v>Thilde Holm Nielsen , Riverstown Blonde</v>
      </c>
      <c r="H7" s="76">
        <f>'PONY military'!K8</f>
        <v>10</v>
      </c>
      <c r="J7" s="75" t="str">
        <f>'ELEV pokal'!I5</f>
        <v xml:space="preserve">Freya Korsgaard Harbøll, </v>
      </c>
      <c r="K7" s="76">
        <f>'ELEV pokal'!J5</f>
        <v>7</v>
      </c>
    </row>
    <row r="8" spans="1:12" ht="13.9" customHeight="1" x14ac:dyDescent="0.2">
      <c r="A8" s="73" t="str">
        <f>'PONY dressur'!K8</f>
        <v>Thilde Holm Nielsen, Mr. Karlsson</v>
      </c>
      <c r="B8" s="74">
        <f>'PONY dressur'!L8</f>
        <v>38</v>
      </c>
      <c r="D8" s="75" t="str">
        <f>'PONY spring'!K10</f>
        <v>Thilde Holm Nielsen, Fairytale of Kahlil OX</v>
      </c>
      <c r="E8" s="76">
        <f>'PONY spring'!L10</f>
        <v>115.5</v>
      </c>
      <c r="G8" s="75" t="str">
        <f>'PONY military'!J4</f>
        <v>Thilde Holm Nielsen, Mr. Karlsson</v>
      </c>
      <c r="H8" s="76">
        <f>'PONY military'!K4</f>
        <v>6</v>
      </c>
      <c r="J8" s="75" t="str">
        <f>'ELEV pokal'!I4</f>
        <v xml:space="preserve">Nanna Morre, </v>
      </c>
      <c r="K8" s="76">
        <f>'ELEV pokal'!J4</f>
        <v>6</v>
      </c>
    </row>
    <row r="9" spans="1:12" ht="13.9" customHeight="1" x14ac:dyDescent="0.2">
      <c r="A9" s="73" t="str">
        <f>'PONY dressur'!K14</f>
        <v>Stine Herholdt Bjerregaard, Romeo Overskovlund</v>
      </c>
      <c r="B9" s="74">
        <f>'PONY dressur'!L14</f>
        <v>15</v>
      </c>
      <c r="D9" s="75" t="str">
        <f>'PONY spring'!K5</f>
        <v>Thilde Holm Nielsen, Riwerstown Blonde</v>
      </c>
      <c r="E9" s="76">
        <f>'PONY spring'!L5</f>
        <v>53</v>
      </c>
      <c r="G9" s="75" t="str">
        <f>'PONY military'!J7</f>
        <v>Thilde Holm Nielsen, Fairytale of Kahlil OX</v>
      </c>
      <c r="H9" s="76">
        <f>'PONY military'!K7</f>
        <v>4</v>
      </c>
      <c r="J9" s="75" t="str">
        <f>'ELEV pokal'!I7</f>
        <v xml:space="preserve">Freja Strange, </v>
      </c>
      <c r="K9" s="76">
        <f>'ELEV pokal'!J7</f>
        <v>5</v>
      </c>
    </row>
    <row r="10" spans="1:12" ht="13.9" customHeight="1" x14ac:dyDescent="0.2">
      <c r="A10" s="73" t="str">
        <f>'PONY dressur'!K13</f>
        <v>Julie Damgaard Rohde, Asti</v>
      </c>
      <c r="B10" s="74">
        <f>'PONY dressur'!L13</f>
        <v>11</v>
      </c>
      <c r="D10" s="75" t="str">
        <f>'PONY spring'!K12</f>
        <v>Thilde Holm Nielsen, Mirain Tiara</v>
      </c>
      <c r="E10" s="76">
        <f>'PONY spring'!L12</f>
        <v>45.5</v>
      </c>
      <c r="G10" s="75" t="str">
        <f>'PONY military'!J6</f>
        <v>Thilde Holm Nielsen, Mirain Tiara</v>
      </c>
      <c r="H10" s="76">
        <f>'PONY military'!K6</f>
        <v>2</v>
      </c>
      <c r="J10" s="75" t="str">
        <f>'ELEV pokal'!I11</f>
        <v xml:space="preserve">Laura Grønlund, </v>
      </c>
      <c r="K10" s="76">
        <f>'ELEV pokal'!J11</f>
        <v>5</v>
      </c>
    </row>
    <row r="11" spans="1:12" ht="13.9" customHeight="1" x14ac:dyDescent="0.2">
      <c r="A11" s="73" t="str">
        <f>'PONY dressur'!K4</f>
        <v>Anne Kirstine Ransborg, Iwan</v>
      </c>
      <c r="B11" s="74">
        <f>'PONY dressur'!L4</f>
        <v>8</v>
      </c>
      <c r="D11" s="75" t="str">
        <f>'PONY spring'!K9</f>
        <v>Mathilde Andersen, Milan</v>
      </c>
      <c r="E11" s="76">
        <f>'PONY spring'!L9</f>
        <v>18</v>
      </c>
      <c r="G11" s="75" t="str">
        <f>'PONY military'!J9</f>
        <v xml:space="preserve">, </v>
      </c>
      <c r="H11" s="76">
        <f>'PONY military'!K9</f>
        <v>0</v>
      </c>
      <c r="J11" s="75" t="str">
        <f>'ELEV pokal'!I9</f>
        <v xml:space="preserve">Klara Abild, </v>
      </c>
      <c r="K11" s="76">
        <f>'ELEV pokal'!J9</f>
        <v>4</v>
      </c>
    </row>
    <row r="12" spans="1:12" ht="13.9" customHeight="1" x14ac:dyDescent="0.2">
      <c r="A12" s="73" t="str">
        <f>'PONY dressur'!K7</f>
        <v>Thilde Holm Nielsen, Mirain Tiara</v>
      </c>
      <c r="B12" s="74">
        <f>'PONY dressur'!L7</f>
        <v>6</v>
      </c>
      <c r="D12" s="75" t="str">
        <f>'PONY spring'!K13</f>
        <v>Alberte Holm Nielsen, Riwerstown Blonde</v>
      </c>
      <c r="E12" s="76">
        <f>'PONY spring'!L13</f>
        <v>11</v>
      </c>
      <c r="G12" s="75" t="str">
        <f>'PONY military'!J10</f>
        <v xml:space="preserve">, </v>
      </c>
      <c r="H12" s="76">
        <f>'PONY military'!K10</f>
        <v>0</v>
      </c>
      <c r="J12" s="75" t="str">
        <f>'ELEV pokal'!I10</f>
        <v xml:space="preserve">Isabella Marino, </v>
      </c>
      <c r="K12" s="76">
        <f>'ELEV pokal'!J10</f>
        <v>2</v>
      </c>
    </row>
    <row r="13" spans="1:12" ht="13.9" customHeight="1" x14ac:dyDescent="0.2">
      <c r="A13" s="73" t="str">
        <f>'PONY dressur'!K9</f>
        <v>Rebecca Holm Nielsen, Mirain Galicia</v>
      </c>
      <c r="B13" s="74">
        <f>'PONY dressur'!L9</f>
        <v>6</v>
      </c>
      <c r="D13" s="75" t="str">
        <f>'PONY spring'!K8</f>
        <v>Stine Herholdt Bjerregaard, Chivas</v>
      </c>
      <c r="E13" s="76">
        <f>'PONY spring'!L8</f>
        <v>14</v>
      </c>
      <c r="G13" s="75" t="str">
        <f>'PONY military'!J11</f>
        <v xml:space="preserve">, </v>
      </c>
      <c r="H13" s="76">
        <f>'PONY military'!K11</f>
        <v>0</v>
      </c>
      <c r="J13" s="75" t="str">
        <f>'ELEV pokal'!I12</f>
        <v xml:space="preserve">Laura Glerup, </v>
      </c>
      <c r="K13" s="76">
        <f>'ELEV pokal'!J12</f>
        <v>2</v>
      </c>
    </row>
    <row r="14" spans="1:12" ht="13.9" customHeight="1" x14ac:dyDescent="0.2">
      <c r="A14" s="73" t="str">
        <f>'PONY dressur'!K12</f>
        <v>Victoria Brandt Haakonsson, Noruun Tidselbjerg</v>
      </c>
      <c r="B14" s="74">
        <f>'PONY dressur'!L12</f>
        <v>6</v>
      </c>
      <c r="D14" s="75" t="str">
        <f>'PONY spring'!K6</f>
        <v>Clara Zacho Rix Hedegaard, Pepsi</v>
      </c>
      <c r="E14" s="76">
        <f>'PONY spring'!L6</f>
        <v>7</v>
      </c>
      <c r="G14" s="75" t="str">
        <f>'PONY military'!J12</f>
        <v xml:space="preserve">, </v>
      </c>
      <c r="H14" s="76">
        <f>'PONY military'!K12</f>
        <v>0</v>
      </c>
      <c r="J14" s="75" t="str">
        <f>'ELEV pokal'!I6</f>
        <v xml:space="preserve">Josephine Røddik, </v>
      </c>
      <c r="K14" s="76">
        <f>'ELEV pokal'!J6</f>
        <v>1</v>
      </c>
    </row>
    <row r="15" spans="1:12" ht="13.9" customHeight="1" x14ac:dyDescent="0.2">
      <c r="A15" s="73" t="str">
        <f>'PONY dressur'!K10</f>
        <v>Kamilla Frederiksen, Højgårds Medina</v>
      </c>
      <c r="B15" s="74">
        <f>'PONY dressur'!L10</f>
        <v>4</v>
      </c>
      <c r="D15" s="75" t="str">
        <f>'PONY spring'!K14</f>
        <v>Victoria Brandt Haakonsson, Noruun Tidselbjerg</v>
      </c>
      <c r="E15" s="76">
        <f>'PONY spring'!L14</f>
        <v>7</v>
      </c>
      <c r="G15" s="75" t="str">
        <f>'PONY military'!J13</f>
        <v xml:space="preserve">, </v>
      </c>
      <c r="H15" s="76">
        <f>'PONY military'!K13</f>
        <v>0</v>
      </c>
      <c r="J15" s="75" t="str">
        <f>'ELEV pokal'!I13</f>
        <v xml:space="preserve">Lærke Grønlund, </v>
      </c>
      <c r="K15" s="76">
        <f>'ELEV pokal'!J13</f>
        <v>1</v>
      </c>
    </row>
    <row r="16" spans="1:12" ht="13.9" customHeight="1" x14ac:dyDescent="0.2">
      <c r="A16" s="73" t="str">
        <f>'PONY dressur'!K11</f>
        <v>Vilja Benedikte L. Eriksen, Mirain Lelani</v>
      </c>
      <c r="B16" s="74">
        <f>'PONY dressur'!L11</f>
        <v>1</v>
      </c>
      <c r="D16" s="75" t="str">
        <f>'PONY spring'!K11</f>
        <v>Alberte Holm Nielsen, Fairytale of Kahlil OX</v>
      </c>
      <c r="E16" s="76">
        <f>'PONY spring'!L11</f>
        <v>1</v>
      </c>
      <c r="G16" s="75" t="str">
        <f>'PONY military'!J14</f>
        <v xml:space="preserve">, </v>
      </c>
      <c r="H16" s="76">
        <f>'PONY military'!K14</f>
        <v>0</v>
      </c>
      <c r="J16" s="75" t="str">
        <f>'ELEV pokal'!I14</f>
        <v xml:space="preserve">Nikoline Risom, </v>
      </c>
      <c r="K16" s="76">
        <f>'ELEV pokal'!J14</f>
        <v>1</v>
      </c>
    </row>
    <row r="17" spans="1:11" ht="13.9" customHeight="1" x14ac:dyDescent="0.2">
      <c r="A17" s="73" t="str">
        <f>'PONY dressur'!K15</f>
        <v xml:space="preserve">, </v>
      </c>
      <c r="B17" s="74">
        <f>'PONY dressur'!L15</f>
        <v>0</v>
      </c>
      <c r="D17" s="75" t="str">
        <f>'PONY spring'!K15</f>
        <v xml:space="preserve">, </v>
      </c>
      <c r="E17" s="76">
        <f>'PONY spring'!L15</f>
        <v>0</v>
      </c>
      <c r="G17" s="75" t="str">
        <f>'PONY military'!J15</f>
        <v xml:space="preserve">, </v>
      </c>
      <c r="H17" s="76">
        <f>'PONY military'!K15</f>
        <v>0</v>
      </c>
      <c r="J17" s="75" t="str">
        <f>'ELEV pokal'!I15</f>
        <v xml:space="preserve">Regitze Bohnstedt, </v>
      </c>
      <c r="K17" s="76">
        <f>'ELEV pokal'!J15</f>
        <v>1</v>
      </c>
    </row>
    <row r="18" spans="1:11" ht="13.9" customHeight="1" x14ac:dyDescent="0.2">
      <c r="A18" s="73" t="str">
        <f>'PONY dressur'!K16</f>
        <v xml:space="preserve">, </v>
      </c>
      <c r="B18" s="74">
        <f>'PONY dressur'!L16</f>
        <v>0</v>
      </c>
      <c r="D18" s="75" t="str">
        <f>'PONY spring'!K16</f>
        <v xml:space="preserve">, </v>
      </c>
      <c r="E18" s="76">
        <f>'PONY spring'!L16</f>
        <v>0</v>
      </c>
      <c r="G18" s="75" t="str">
        <f>'PONY military'!J16</f>
        <v xml:space="preserve">, </v>
      </c>
      <c r="H18" s="76">
        <f>'PONY military'!K16</f>
        <v>0</v>
      </c>
      <c r="J18" s="75" t="str">
        <f>'ELEV pokal'!I16</f>
        <v xml:space="preserve">, </v>
      </c>
      <c r="K18" s="76">
        <f>'ELEV pokal'!J16</f>
        <v>0</v>
      </c>
    </row>
    <row r="19" spans="1:11" ht="13.9" customHeight="1" x14ac:dyDescent="0.2">
      <c r="A19" s="77"/>
      <c r="B19" s="77"/>
      <c r="D19" s="50"/>
      <c r="E19" s="50"/>
      <c r="J19" s="79"/>
    </row>
    <row r="20" spans="1:11" ht="13.9" customHeight="1" x14ac:dyDescent="0.2">
      <c r="D20" s="78"/>
      <c r="E20" s="50"/>
    </row>
    <row r="21" spans="1:11" ht="18" x14ac:dyDescent="0.25">
      <c r="A21" s="127" t="s">
        <v>110</v>
      </c>
      <c r="B21" s="127"/>
      <c r="C21" s="127"/>
      <c r="D21" s="127"/>
      <c r="E21" s="127"/>
      <c r="F21" s="127"/>
      <c r="G21" s="127"/>
      <c r="H21" s="127"/>
      <c r="J21" s="79"/>
    </row>
    <row r="23" spans="1:11" ht="13.9" customHeight="1" x14ac:dyDescent="0.2">
      <c r="A23" s="123" t="s">
        <v>115</v>
      </c>
      <c r="B23" s="123"/>
      <c r="C23" s="52"/>
      <c r="D23" s="123" t="s">
        <v>116</v>
      </c>
      <c r="E23" s="123"/>
      <c r="F23" s="52"/>
      <c r="G23" s="123" t="s">
        <v>117</v>
      </c>
      <c r="H23" s="123"/>
    </row>
    <row r="25" spans="1:11" ht="13.9" customHeight="1" x14ac:dyDescent="0.2">
      <c r="A25" s="5" t="s">
        <v>0</v>
      </c>
      <c r="B25" s="5" t="s">
        <v>1</v>
      </c>
      <c r="D25" s="5" t="s">
        <v>0</v>
      </c>
      <c r="E25" s="5" t="s">
        <v>1</v>
      </c>
      <c r="G25" s="5" t="s">
        <v>0</v>
      </c>
      <c r="H25" s="5" t="s">
        <v>1</v>
      </c>
      <c r="J25" s="126" t="s">
        <v>246</v>
      </c>
      <c r="K25" s="126"/>
    </row>
    <row r="26" spans="1:11" ht="13.9" customHeight="1" x14ac:dyDescent="0.2">
      <c r="A26" s="73" t="str">
        <f>'HEST dressur'!K5</f>
        <v>Marie Sofie Christensen, Trehøjegårds Believe It</v>
      </c>
      <c r="B26" s="74">
        <f>'HEST dressur'!L5</f>
        <v>15</v>
      </c>
      <c r="D26" s="75" t="str">
        <f>'HEST spring'!J4</f>
        <v>Mathilde Andersen, Malik</v>
      </c>
      <c r="E26" s="76">
        <f>'HEST spring'!K4</f>
        <v>38.5</v>
      </c>
      <c r="G26" s="75" t="str">
        <f>'HEST military'!L4</f>
        <v>Mathilde Andersen, Malik</v>
      </c>
      <c r="H26" s="76">
        <f>'HEST military'!M4</f>
        <v>3</v>
      </c>
      <c r="J26" s="126"/>
      <c r="K26" s="126"/>
    </row>
    <row r="27" spans="1:11" ht="13.9" customHeight="1" x14ac:dyDescent="0.2">
      <c r="A27" s="73" t="str">
        <f>'HEST dressur'!K7</f>
        <v>Rikke Kongebo, Nyvang's Boss</v>
      </c>
      <c r="B27" s="74">
        <f>'HEST dressur'!L7</f>
        <v>6</v>
      </c>
      <c r="D27" s="75" t="str">
        <f>'HEST spring'!J5</f>
        <v>Rikke kongebo, Nyvang's Boss</v>
      </c>
      <c r="E27" s="76">
        <f>'HEST spring'!K5</f>
        <v>4</v>
      </c>
      <c r="G27" s="75" t="str">
        <f>'HEST military'!L5</f>
        <v xml:space="preserve">, </v>
      </c>
      <c r="H27" s="76">
        <f>'HEST military'!M5</f>
        <v>0</v>
      </c>
      <c r="J27" s="126"/>
      <c r="K27" s="126"/>
    </row>
    <row r="28" spans="1:11" ht="13.9" customHeight="1" x14ac:dyDescent="0.2">
      <c r="A28" s="73" t="str">
        <f>'HEST dressur'!K4</f>
        <v>Clara Zacho Rix Hedegaards, Sofia</v>
      </c>
      <c r="B28" s="74">
        <f>'HEST dressur'!L4</f>
        <v>5</v>
      </c>
      <c r="D28" s="75" t="str">
        <f>'HEST spring'!J6</f>
        <v>Marie Sofie Christensen, Trehøjegårds Believe It</v>
      </c>
      <c r="E28" s="76">
        <f>'HEST spring'!K6</f>
        <v>2</v>
      </c>
      <c r="G28" s="75" t="str">
        <f>'HEST military'!L6</f>
        <v xml:space="preserve">, </v>
      </c>
      <c r="H28" s="76">
        <f>'HEST military'!M6</f>
        <v>0</v>
      </c>
      <c r="J28" s="126"/>
      <c r="K28" s="126"/>
    </row>
    <row r="29" spans="1:11" ht="13.9" customHeight="1" x14ac:dyDescent="0.2">
      <c r="A29" s="73" t="str">
        <f>'HEST dressur'!K6</f>
        <v>Mathilde Andersen, Malik</v>
      </c>
      <c r="B29" s="74">
        <f>'HEST dressur'!L6</f>
        <v>4</v>
      </c>
      <c r="D29" s="75" t="str">
        <f>'HEST spring'!J7</f>
        <v xml:space="preserve">, </v>
      </c>
      <c r="E29" s="76">
        <f>'HEST spring'!K7</f>
        <v>0</v>
      </c>
      <c r="G29" s="75" t="str">
        <f>'HEST military'!L7</f>
        <v xml:space="preserve">, </v>
      </c>
      <c r="H29" s="76">
        <f>'HEST military'!M7</f>
        <v>0</v>
      </c>
      <c r="J29" s="126"/>
      <c r="K29" s="126"/>
    </row>
    <row r="30" spans="1:11" ht="13.9" customHeight="1" x14ac:dyDescent="0.2">
      <c r="A30" s="73" t="str">
        <f>'HEST dressur'!K8</f>
        <v xml:space="preserve">, </v>
      </c>
      <c r="B30" s="74">
        <f>'HEST dressur'!L8</f>
        <v>0</v>
      </c>
      <c r="D30" s="75" t="str">
        <f>'HEST spring'!J8</f>
        <v xml:space="preserve">, </v>
      </c>
      <c r="E30" s="76">
        <f>'HEST spring'!K8</f>
        <v>0</v>
      </c>
      <c r="G30" s="75" t="str">
        <f>'HEST military'!L8</f>
        <v xml:space="preserve">, </v>
      </c>
      <c r="H30" s="76">
        <f>'HEST military'!M8</f>
        <v>0</v>
      </c>
      <c r="J30" s="126"/>
      <c r="K30" s="126"/>
    </row>
    <row r="31" spans="1:11" ht="13.9" customHeight="1" x14ac:dyDescent="0.2">
      <c r="A31" s="73" t="str">
        <f>'HEST dressur'!K9</f>
        <v xml:space="preserve">, </v>
      </c>
      <c r="B31" s="74">
        <f>'HEST dressur'!L9</f>
        <v>0</v>
      </c>
      <c r="D31" s="75" t="str">
        <f>'HEST spring'!J9</f>
        <v xml:space="preserve">, </v>
      </c>
      <c r="E31" s="76">
        <f>'HEST spring'!K9</f>
        <v>0</v>
      </c>
      <c r="G31" s="75" t="str">
        <f>'HEST military'!L9</f>
        <v xml:space="preserve">, </v>
      </c>
      <c r="H31" s="76">
        <f>'HEST military'!M9</f>
        <v>0</v>
      </c>
      <c r="J31" s="126"/>
      <c r="K31" s="126"/>
    </row>
    <row r="32" spans="1:11" ht="13.9" customHeight="1" x14ac:dyDescent="0.2">
      <c r="A32" s="73" t="str">
        <f>'HEST dressur'!K10</f>
        <v xml:space="preserve">, </v>
      </c>
      <c r="B32" s="74">
        <f>'HEST dressur'!L10</f>
        <v>0</v>
      </c>
      <c r="D32" s="75" t="str">
        <f>'HEST spring'!J10</f>
        <v xml:space="preserve">, </v>
      </c>
      <c r="E32" s="76">
        <f>'HEST spring'!K10</f>
        <v>0</v>
      </c>
      <c r="G32" s="75" t="str">
        <f>'HEST military'!L10</f>
        <v xml:space="preserve">, </v>
      </c>
      <c r="H32" s="76">
        <f>'HEST military'!M10</f>
        <v>0</v>
      </c>
      <c r="J32" s="126"/>
      <c r="K32" s="126"/>
    </row>
    <row r="33" spans="1:10" ht="13.9" customHeight="1" x14ac:dyDescent="0.2">
      <c r="A33" s="73" t="str">
        <f>'HEST dressur'!K11</f>
        <v xml:space="preserve">, </v>
      </c>
      <c r="B33" s="74">
        <f>'HEST dressur'!L11</f>
        <v>0</v>
      </c>
      <c r="D33" s="75" t="str">
        <f>'HEST spring'!J11</f>
        <v xml:space="preserve">, </v>
      </c>
      <c r="E33" s="76">
        <f>'HEST spring'!K11</f>
        <v>0</v>
      </c>
      <c r="G33" s="75" t="str">
        <f>'HEST military'!L11</f>
        <v xml:space="preserve">, </v>
      </c>
      <c r="H33" s="76">
        <f>'HEST military'!M11</f>
        <v>0</v>
      </c>
    </row>
    <row r="34" spans="1:10" ht="13.9" customHeight="1" x14ac:dyDescent="0.2">
      <c r="A34" s="73" t="str">
        <f>'HEST dressur'!K12</f>
        <v xml:space="preserve">, </v>
      </c>
      <c r="B34" s="74">
        <f>'HEST dressur'!L12</f>
        <v>0</v>
      </c>
      <c r="D34" s="75" t="str">
        <f>'HEST spring'!J12</f>
        <v xml:space="preserve">, </v>
      </c>
      <c r="E34" s="76">
        <f>'HEST spring'!K12</f>
        <v>0</v>
      </c>
      <c r="G34" s="75" t="str">
        <f>'HEST military'!L12</f>
        <v xml:space="preserve">, </v>
      </c>
      <c r="H34" s="76">
        <f>'HEST military'!M12</f>
        <v>0</v>
      </c>
    </row>
    <row r="35" spans="1:10" ht="13.9" customHeight="1" x14ac:dyDescent="0.2">
      <c r="A35" s="73" t="str">
        <f>'HEST dressur'!K13</f>
        <v xml:space="preserve">, </v>
      </c>
      <c r="B35" s="74">
        <f>'HEST dressur'!L13</f>
        <v>0</v>
      </c>
      <c r="D35" s="75" t="str">
        <f>'HEST spring'!J13</f>
        <v xml:space="preserve">, </v>
      </c>
      <c r="E35" s="76">
        <f>'HEST spring'!K13</f>
        <v>0</v>
      </c>
      <c r="G35" s="75" t="str">
        <f>'HEST military'!L13</f>
        <v xml:space="preserve">, </v>
      </c>
      <c r="H35" s="76">
        <f>'HEST military'!M13</f>
        <v>0</v>
      </c>
      <c r="J35" s="79"/>
    </row>
    <row r="36" spans="1:10" ht="13.9" customHeight="1" x14ac:dyDescent="0.2">
      <c r="A36" s="73" t="str">
        <f>'HEST dressur'!K14</f>
        <v xml:space="preserve">, </v>
      </c>
      <c r="B36" s="74">
        <f>'HEST dressur'!L14</f>
        <v>0</v>
      </c>
      <c r="D36" s="75" t="str">
        <f>'HEST spring'!J14</f>
        <v xml:space="preserve">, </v>
      </c>
      <c r="E36" s="76">
        <f>'HEST spring'!K14</f>
        <v>0</v>
      </c>
      <c r="G36" s="75" t="str">
        <f>'HEST military'!L14</f>
        <v xml:space="preserve">, </v>
      </c>
      <c r="H36" s="76">
        <f>'HEST military'!M14</f>
        <v>0</v>
      </c>
      <c r="J36" s="79"/>
    </row>
    <row r="37" spans="1:10" ht="13.9" customHeight="1" x14ac:dyDescent="0.2">
      <c r="A37" s="73" t="str">
        <f>'HEST dressur'!K15</f>
        <v xml:space="preserve">, </v>
      </c>
      <c r="B37" s="74">
        <f>'HEST dressur'!L15</f>
        <v>0</v>
      </c>
      <c r="D37" s="75" t="str">
        <f>'HEST spring'!J15</f>
        <v xml:space="preserve">, </v>
      </c>
      <c r="E37" s="76">
        <f>'HEST spring'!K15</f>
        <v>0</v>
      </c>
      <c r="G37" s="75" t="str">
        <f>'HEST military'!L15</f>
        <v xml:space="preserve">, </v>
      </c>
      <c r="H37" s="76">
        <f>'HEST military'!M15</f>
        <v>0</v>
      </c>
    </row>
    <row r="38" spans="1:10" ht="13.9" customHeight="1" x14ac:dyDescent="0.2">
      <c r="A38" s="73" t="str">
        <f>'HEST dressur'!K16</f>
        <v xml:space="preserve">, </v>
      </c>
      <c r="B38" s="74">
        <f>'HEST dressur'!L16</f>
        <v>0</v>
      </c>
      <c r="D38" s="75" t="str">
        <f>'HEST spring'!J16</f>
        <v xml:space="preserve">, </v>
      </c>
      <c r="E38" s="76">
        <f>'HEST spring'!K16</f>
        <v>0</v>
      </c>
      <c r="G38" s="75" t="str">
        <f>'HEST military'!L16</f>
        <v xml:space="preserve">, </v>
      </c>
      <c r="H38" s="76">
        <f>'HEST military'!M16</f>
        <v>0</v>
      </c>
    </row>
  </sheetData>
  <sortState xmlns:xlrd2="http://schemas.microsoft.com/office/spreadsheetml/2017/richdata2" ref="A6:B18">
    <sortCondition descending="1" ref="B6:B18"/>
  </sortState>
  <mergeCells count="11">
    <mergeCell ref="J25:K32"/>
    <mergeCell ref="D23:E23"/>
    <mergeCell ref="G23:H23"/>
    <mergeCell ref="A23:B23"/>
    <mergeCell ref="A21:H21"/>
    <mergeCell ref="A3:B3"/>
    <mergeCell ref="D3:E3"/>
    <mergeCell ref="G3:H3"/>
    <mergeCell ref="J3:K3"/>
    <mergeCell ref="J1:K1"/>
    <mergeCell ref="A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B418-767E-4659-8AA3-28BF4396BE2A}">
  <dimension ref="A1:I16"/>
  <sheetViews>
    <sheetView workbookViewId="0">
      <selection activeCell="B6" sqref="B6"/>
    </sheetView>
  </sheetViews>
  <sheetFormatPr defaultColWidth="8.85546875" defaultRowHeight="30" customHeight="1" x14ac:dyDescent="0.2"/>
  <cols>
    <col min="1" max="1" width="17.7109375" style="60" bestFit="1" customWidth="1"/>
    <col min="2" max="9" width="12" style="59" customWidth="1"/>
    <col min="10" max="16384" width="8.85546875" style="60"/>
  </cols>
  <sheetData>
    <row r="1" spans="1:9" s="57" customFormat="1" ht="30" customHeight="1" x14ac:dyDescent="0.2">
      <c r="A1" s="67" t="s">
        <v>42</v>
      </c>
      <c r="B1" s="68">
        <v>0</v>
      </c>
      <c r="C1" s="68">
        <v>1</v>
      </c>
      <c r="D1" s="68">
        <v>2</v>
      </c>
      <c r="E1" s="68">
        <v>3</v>
      </c>
      <c r="F1" s="68">
        <v>4</v>
      </c>
      <c r="G1" s="68">
        <v>5</v>
      </c>
      <c r="H1" s="68">
        <v>6</v>
      </c>
      <c r="I1" s="68">
        <v>7</v>
      </c>
    </row>
    <row r="2" spans="1:9" ht="30" customHeight="1" x14ac:dyDescent="0.2">
      <c r="A2" s="65" t="s">
        <v>3</v>
      </c>
      <c r="B2" s="69" t="s">
        <v>97</v>
      </c>
      <c r="C2" s="69" t="s">
        <v>41</v>
      </c>
      <c r="D2" s="69" t="s">
        <v>72</v>
      </c>
      <c r="E2" s="69" t="s">
        <v>44</v>
      </c>
      <c r="F2" s="69" t="s">
        <v>45</v>
      </c>
      <c r="G2" s="69" t="s">
        <v>46</v>
      </c>
      <c r="H2" s="69" t="s">
        <v>98</v>
      </c>
      <c r="I2" s="69" t="s">
        <v>99</v>
      </c>
    </row>
    <row r="3" spans="1:9" ht="30" customHeight="1" x14ac:dyDescent="0.2">
      <c r="A3" s="65" t="s">
        <v>35</v>
      </c>
      <c r="B3" s="69" t="s">
        <v>48</v>
      </c>
      <c r="C3" s="69" t="s">
        <v>47</v>
      </c>
      <c r="D3" s="69" t="s">
        <v>43</v>
      </c>
      <c r="E3" s="69" t="s">
        <v>100</v>
      </c>
      <c r="F3" s="69" t="s">
        <v>101</v>
      </c>
      <c r="G3" s="69" t="s">
        <v>102</v>
      </c>
      <c r="H3" s="69" t="s">
        <v>103</v>
      </c>
      <c r="I3" s="69" t="s">
        <v>104</v>
      </c>
    </row>
    <row r="5" spans="1:9" ht="30" customHeight="1" x14ac:dyDescent="0.2">
      <c r="A5" s="65" t="s">
        <v>56</v>
      </c>
      <c r="B5" s="66">
        <v>5</v>
      </c>
      <c r="C5" s="66">
        <v>10</v>
      </c>
      <c r="D5" s="66">
        <v>15</v>
      </c>
      <c r="E5" s="66">
        <v>20</v>
      </c>
      <c r="F5" s="66">
        <v>25</v>
      </c>
      <c r="G5" s="66">
        <v>30</v>
      </c>
      <c r="H5" s="66">
        <v>35</v>
      </c>
      <c r="I5" s="66">
        <v>40</v>
      </c>
    </row>
    <row r="6" spans="1:9" ht="30" customHeight="1" x14ac:dyDescent="0.2">
      <c r="A6" s="65" t="s">
        <v>57</v>
      </c>
      <c r="B6" s="66">
        <v>4</v>
      </c>
      <c r="C6" s="66">
        <v>8</v>
      </c>
      <c r="D6" s="66">
        <v>12</v>
      </c>
      <c r="E6" s="66">
        <v>16</v>
      </c>
      <c r="F6" s="66">
        <v>20</v>
      </c>
      <c r="G6" s="66">
        <v>24</v>
      </c>
      <c r="H6" s="66">
        <v>28</v>
      </c>
      <c r="I6" s="66">
        <v>32</v>
      </c>
    </row>
    <row r="7" spans="1:9" ht="30" customHeight="1" x14ac:dyDescent="0.2">
      <c r="A7" s="65" t="s">
        <v>58</v>
      </c>
      <c r="B7" s="66">
        <v>3</v>
      </c>
      <c r="C7" s="66">
        <v>6</v>
      </c>
      <c r="D7" s="66">
        <v>9</v>
      </c>
      <c r="E7" s="66">
        <v>12</v>
      </c>
      <c r="F7" s="66">
        <v>15</v>
      </c>
      <c r="G7" s="66">
        <v>18</v>
      </c>
      <c r="H7" s="66">
        <v>21</v>
      </c>
      <c r="I7" s="66">
        <v>24</v>
      </c>
    </row>
    <row r="8" spans="1:9" ht="30" customHeight="1" x14ac:dyDescent="0.2">
      <c r="A8" s="65" t="s">
        <v>59</v>
      </c>
      <c r="B8" s="66">
        <v>2</v>
      </c>
      <c r="C8" s="66">
        <v>4</v>
      </c>
      <c r="D8" s="66">
        <v>6</v>
      </c>
      <c r="E8" s="66">
        <v>8</v>
      </c>
      <c r="F8" s="66">
        <v>10</v>
      </c>
      <c r="G8" s="66">
        <v>12</v>
      </c>
      <c r="H8" s="66">
        <v>14</v>
      </c>
      <c r="I8" s="66">
        <v>16</v>
      </c>
    </row>
    <row r="9" spans="1:9" ht="30" customHeight="1" x14ac:dyDescent="0.2">
      <c r="A9" s="65" t="s">
        <v>119</v>
      </c>
      <c r="B9" s="66">
        <v>1</v>
      </c>
      <c r="C9" s="66">
        <v>2</v>
      </c>
      <c r="D9" s="66">
        <v>3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</row>
    <row r="10" spans="1:9" ht="30" customHeight="1" x14ac:dyDescent="0.2">
      <c r="A10" s="70"/>
      <c r="B10" s="71"/>
      <c r="C10" s="71"/>
      <c r="D10" s="71"/>
      <c r="E10" s="71"/>
      <c r="F10" s="71"/>
      <c r="G10" s="71"/>
      <c r="H10" s="71"/>
      <c r="I10" s="71"/>
    </row>
    <row r="11" spans="1:9" ht="30" customHeight="1" x14ac:dyDescent="0.2">
      <c r="A11" s="135" t="s">
        <v>92</v>
      </c>
      <c r="B11" s="135"/>
      <c r="C11" s="135"/>
      <c r="D11" s="135"/>
      <c r="E11" s="135"/>
      <c r="F11" s="135"/>
      <c r="G11" s="135"/>
      <c r="H11" s="135"/>
      <c r="I11" s="135"/>
    </row>
    <row r="12" spans="1:9" ht="30" customHeight="1" x14ac:dyDescent="0.2">
      <c r="A12" s="134" t="s">
        <v>93</v>
      </c>
      <c r="B12" s="134"/>
      <c r="C12" s="134"/>
      <c r="D12" s="134"/>
      <c r="E12" s="134"/>
      <c r="F12" s="134"/>
      <c r="G12" s="134"/>
      <c r="H12" s="134"/>
      <c r="I12" s="134"/>
    </row>
    <row r="13" spans="1:9" ht="30" customHeight="1" x14ac:dyDescent="0.2">
      <c r="A13" s="134" t="s">
        <v>94</v>
      </c>
      <c r="B13" s="134"/>
      <c r="C13" s="134"/>
      <c r="D13" s="134"/>
      <c r="E13" s="134"/>
      <c r="F13" s="134"/>
      <c r="G13" s="134"/>
      <c r="H13" s="134"/>
      <c r="I13" s="134"/>
    </row>
    <row r="14" spans="1:9" ht="30" customHeight="1" x14ac:dyDescent="0.2">
      <c r="A14" s="134" t="s">
        <v>95</v>
      </c>
      <c r="B14" s="134"/>
      <c r="C14" s="134"/>
      <c r="D14" s="134"/>
      <c r="E14" s="134"/>
      <c r="F14" s="134"/>
      <c r="G14" s="134"/>
      <c r="H14" s="134"/>
      <c r="I14" s="134"/>
    </row>
    <row r="15" spans="1:9" ht="30" customHeight="1" x14ac:dyDescent="0.2">
      <c r="A15" s="134" t="s">
        <v>96</v>
      </c>
      <c r="B15" s="134"/>
      <c r="C15" s="134"/>
      <c r="D15" s="134"/>
      <c r="E15" s="134"/>
      <c r="F15" s="134"/>
      <c r="G15" s="134"/>
      <c r="H15" s="134"/>
      <c r="I15" s="134"/>
    </row>
    <row r="16" spans="1:9" ht="30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</row>
  </sheetData>
  <mergeCells count="6">
    <mergeCell ref="A14:I14"/>
    <mergeCell ref="A15:I15"/>
    <mergeCell ref="A16:I16"/>
    <mergeCell ref="A11:I11"/>
    <mergeCell ref="A12:I12"/>
    <mergeCell ref="A13:I13"/>
  </mergeCells>
  <phoneticPr fontId="2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6878-FBF3-4BCE-91A0-D8E2B9986439}">
  <dimension ref="A1:B7"/>
  <sheetViews>
    <sheetView workbookViewId="0">
      <selection activeCell="E6" sqref="E6"/>
    </sheetView>
  </sheetViews>
  <sheetFormatPr defaultRowHeight="30" customHeight="1" x14ac:dyDescent="0.2"/>
  <cols>
    <col min="1" max="1" width="28.7109375" customWidth="1"/>
    <col min="2" max="2" width="12" customWidth="1"/>
  </cols>
  <sheetData>
    <row r="1" spans="1:2" ht="30" customHeight="1" x14ac:dyDescent="0.2">
      <c r="A1" s="65" t="s">
        <v>56</v>
      </c>
      <c r="B1" s="66">
        <v>6</v>
      </c>
    </row>
    <row r="2" spans="1:2" ht="30" customHeight="1" x14ac:dyDescent="0.2">
      <c r="A2" s="65" t="s">
        <v>57</v>
      </c>
      <c r="B2" s="66">
        <v>5</v>
      </c>
    </row>
    <row r="3" spans="1:2" ht="30" customHeight="1" x14ac:dyDescent="0.2">
      <c r="A3" s="65" t="s">
        <v>58</v>
      </c>
      <c r="B3" s="66">
        <v>4</v>
      </c>
    </row>
    <row r="4" spans="1:2" ht="30" customHeight="1" x14ac:dyDescent="0.2">
      <c r="A4" s="65" t="s">
        <v>59</v>
      </c>
      <c r="B4" s="66">
        <v>3</v>
      </c>
    </row>
    <row r="5" spans="1:2" ht="30" customHeight="1" x14ac:dyDescent="0.2">
      <c r="A5" s="65" t="s">
        <v>60</v>
      </c>
      <c r="B5" s="66">
        <v>2</v>
      </c>
    </row>
    <row r="6" spans="1:2" ht="30" customHeight="1" x14ac:dyDescent="0.2">
      <c r="A6" s="65" t="s">
        <v>105</v>
      </c>
      <c r="B6" s="66">
        <v>1</v>
      </c>
    </row>
    <row r="7" spans="1:2" ht="30" customHeight="1" x14ac:dyDescent="0.2">
      <c r="A7" s="65" t="s">
        <v>106</v>
      </c>
      <c r="B7" s="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264C-3866-4390-B680-201D7C3275D1}">
  <dimension ref="A1:U267"/>
  <sheetViews>
    <sheetView workbookViewId="0">
      <selection activeCell="I175" sqref="I175"/>
    </sheetView>
  </sheetViews>
  <sheetFormatPr defaultRowHeight="12.75" x14ac:dyDescent="0.2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12" style="95" customWidth="1"/>
    <col min="9" max="9" width="12" customWidth="1"/>
    <col min="10" max="10" width="19.140625" customWidth="1"/>
    <col min="11" max="11" width="51" customWidth="1"/>
    <col min="12" max="12" width="15.42578125" customWidth="1"/>
  </cols>
  <sheetData>
    <row r="1" spans="1:12" s="14" customFormat="1" ht="22.5" x14ac:dyDescent="0.3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K1" s="131" t="str">
        <f>+A1</f>
        <v>PONY Dressur 2020</v>
      </c>
      <c r="L1" s="131"/>
    </row>
    <row r="2" spans="1:12" ht="15" thickBot="1" x14ac:dyDescent="0.25">
      <c r="A2" s="1"/>
      <c r="B2" s="1"/>
      <c r="C2" s="2"/>
      <c r="D2" s="3"/>
      <c r="E2" s="2"/>
      <c r="F2" s="2"/>
      <c r="G2" s="2"/>
      <c r="H2" s="86"/>
      <c r="I2" s="2"/>
    </row>
    <row r="3" spans="1:12" ht="15" thickBot="1" x14ac:dyDescent="0.25">
      <c r="A3" s="25" t="s">
        <v>2</v>
      </c>
      <c r="B3" s="34" t="s">
        <v>35</v>
      </c>
      <c r="C3" s="32" t="s">
        <v>4</v>
      </c>
      <c r="D3" s="27" t="s">
        <v>5</v>
      </c>
      <c r="E3" s="26" t="s">
        <v>6</v>
      </c>
      <c r="F3" s="26" t="s">
        <v>118</v>
      </c>
      <c r="G3" s="26" t="s">
        <v>7</v>
      </c>
      <c r="H3" s="87" t="s">
        <v>37</v>
      </c>
      <c r="I3" s="28" t="s">
        <v>1</v>
      </c>
      <c r="K3" s="5" t="s">
        <v>0</v>
      </c>
      <c r="L3" s="5" t="s">
        <v>1</v>
      </c>
    </row>
    <row r="4" spans="1:12" ht="15" thickBot="1" x14ac:dyDescent="0.25">
      <c r="A4" s="31" t="s">
        <v>20</v>
      </c>
      <c r="B4" s="42" t="s">
        <v>21</v>
      </c>
      <c r="C4" s="53" t="s">
        <v>8</v>
      </c>
      <c r="D4" s="43">
        <v>43855</v>
      </c>
      <c r="E4" s="44">
        <v>0</v>
      </c>
      <c r="F4" s="44" t="s">
        <v>49</v>
      </c>
      <c r="G4" s="45" t="s">
        <v>10</v>
      </c>
      <c r="H4" s="88">
        <v>63.2</v>
      </c>
      <c r="I4" s="46">
        <v>1</v>
      </c>
      <c r="K4" s="36" t="str">
        <f>C19</f>
        <v>Anne Kirstine Ransborg, Iwan</v>
      </c>
      <c r="L4" s="36">
        <f>I19</f>
        <v>8</v>
      </c>
    </row>
    <row r="5" spans="1:12" ht="14.25" x14ac:dyDescent="0.2">
      <c r="A5" s="9"/>
      <c r="B5" s="9"/>
      <c r="C5" s="39" t="s">
        <v>8</v>
      </c>
      <c r="D5" s="38">
        <v>43855</v>
      </c>
      <c r="E5" s="7">
        <v>0</v>
      </c>
      <c r="F5" s="7" t="s">
        <v>49</v>
      </c>
      <c r="G5" s="8" t="s">
        <v>11</v>
      </c>
      <c r="H5" s="89">
        <v>61.09</v>
      </c>
      <c r="I5" s="24">
        <v>1</v>
      </c>
      <c r="K5" s="36" t="str">
        <f>+C37</f>
        <v>Vilja Benedikte L. Eriksen, Mirain Titan</v>
      </c>
      <c r="L5" s="36">
        <f>+I37</f>
        <v>78</v>
      </c>
    </row>
    <row r="6" spans="1:12" ht="14.25" x14ac:dyDescent="0.2">
      <c r="A6" s="9"/>
      <c r="B6" s="9"/>
      <c r="C6" s="18" t="s">
        <v>23</v>
      </c>
      <c r="D6" s="38">
        <v>43863</v>
      </c>
      <c r="E6" s="7">
        <v>0</v>
      </c>
      <c r="F6" s="7" t="s">
        <v>49</v>
      </c>
      <c r="G6" s="8" t="s">
        <v>10</v>
      </c>
      <c r="H6" s="89">
        <v>64.599999999999994</v>
      </c>
      <c r="I6" s="24">
        <v>1</v>
      </c>
      <c r="K6" s="36" t="str">
        <f>+C74</f>
        <v>Stine Herholdt Bjerregaard, Chivas</v>
      </c>
      <c r="L6" s="36">
        <f>+I74</f>
        <v>105.5</v>
      </c>
    </row>
    <row r="7" spans="1:12" ht="14.25" x14ac:dyDescent="0.2">
      <c r="A7" s="9"/>
      <c r="B7" s="9"/>
      <c r="C7" s="18" t="s">
        <v>23</v>
      </c>
      <c r="D7" s="38">
        <v>43863</v>
      </c>
      <c r="E7" s="7">
        <v>0</v>
      </c>
      <c r="F7" s="7" t="s">
        <v>49</v>
      </c>
      <c r="G7" s="8" t="s">
        <v>11</v>
      </c>
      <c r="H7" s="89">
        <v>62.826000000000001</v>
      </c>
      <c r="I7" s="24">
        <v>1</v>
      </c>
      <c r="K7" s="36" t="str">
        <f>+C93</f>
        <v>Thilde Holm Nielsen, Mirain Tiara</v>
      </c>
      <c r="L7" s="36">
        <f>+I93</f>
        <v>6</v>
      </c>
    </row>
    <row r="8" spans="1:12" ht="14.25" x14ac:dyDescent="0.2">
      <c r="A8" s="9"/>
      <c r="B8" s="9"/>
      <c r="C8" s="18" t="s">
        <v>149</v>
      </c>
      <c r="D8" s="38">
        <v>44002</v>
      </c>
      <c r="E8" s="7">
        <v>0</v>
      </c>
      <c r="F8" s="7" t="s">
        <v>49</v>
      </c>
      <c r="G8" s="8" t="s">
        <v>10</v>
      </c>
      <c r="H8" s="89">
        <v>66.400000000000006</v>
      </c>
      <c r="I8" s="24">
        <v>1</v>
      </c>
      <c r="K8" s="36" t="str">
        <f>+C111</f>
        <v>Thilde Holm Nielsen, Mr. Karlsson</v>
      </c>
      <c r="L8" s="36">
        <f>+I111</f>
        <v>38</v>
      </c>
    </row>
    <row r="9" spans="1:12" ht="14.25" x14ac:dyDescent="0.2">
      <c r="A9" s="9"/>
      <c r="B9" s="9"/>
      <c r="C9" s="18" t="s">
        <v>149</v>
      </c>
      <c r="D9" s="38">
        <v>44002</v>
      </c>
      <c r="E9" s="7">
        <v>0</v>
      </c>
      <c r="F9" s="7" t="s">
        <v>49</v>
      </c>
      <c r="G9" s="8" t="s">
        <v>11</v>
      </c>
      <c r="H9" s="89">
        <v>65.650000000000006</v>
      </c>
      <c r="I9" s="24">
        <v>1</v>
      </c>
      <c r="K9" s="36" t="str">
        <f>+C129</f>
        <v>Rebecca Holm Nielsen, Mirain Galicia</v>
      </c>
      <c r="L9" s="36">
        <f>+I129</f>
        <v>6</v>
      </c>
    </row>
    <row r="10" spans="1:12" ht="14.25" x14ac:dyDescent="0.2">
      <c r="A10" s="9"/>
      <c r="B10" s="9"/>
      <c r="C10" s="18" t="s">
        <v>211</v>
      </c>
      <c r="D10" s="38">
        <v>44080</v>
      </c>
      <c r="E10" s="7">
        <v>0</v>
      </c>
      <c r="F10" s="7" t="s">
        <v>49</v>
      </c>
      <c r="G10" s="8" t="s">
        <v>10</v>
      </c>
      <c r="H10" s="89">
        <v>68.400000000000006</v>
      </c>
      <c r="I10" s="24">
        <v>1</v>
      </c>
      <c r="K10" s="36" t="str">
        <f>+C148</f>
        <v>Kamilla Frederiksen, Højgårds Medina</v>
      </c>
      <c r="L10" s="36">
        <f>+I148</f>
        <v>4</v>
      </c>
    </row>
    <row r="11" spans="1:12" ht="14.25" x14ac:dyDescent="0.2">
      <c r="A11" s="9"/>
      <c r="B11" s="9"/>
      <c r="C11" s="18" t="s">
        <v>211</v>
      </c>
      <c r="D11" s="38">
        <v>44080</v>
      </c>
      <c r="E11" s="7">
        <v>0</v>
      </c>
      <c r="F11" s="7" t="s">
        <v>49</v>
      </c>
      <c r="G11" s="8" t="s">
        <v>11</v>
      </c>
      <c r="H11" s="89">
        <v>66.52</v>
      </c>
      <c r="I11" s="24">
        <v>1</v>
      </c>
      <c r="K11" s="36" t="str">
        <f>+C166</f>
        <v>Vilja Benedikte L. Eriksen, Mirain Lelani</v>
      </c>
      <c r="L11" s="36">
        <f>+I166</f>
        <v>1</v>
      </c>
    </row>
    <row r="12" spans="1:12" ht="14.25" x14ac:dyDescent="0.2">
      <c r="A12" s="9"/>
      <c r="B12" s="9"/>
      <c r="C12" s="18"/>
      <c r="D12" s="33"/>
      <c r="E12" s="7"/>
      <c r="F12" s="7"/>
      <c r="G12" s="8"/>
      <c r="H12" s="89"/>
      <c r="I12" s="24"/>
      <c r="K12" s="36" t="str">
        <f>+C184</f>
        <v>Victoria Brandt Haakonsson, Noruun Tidselbjerg</v>
      </c>
      <c r="L12" s="36">
        <f>+I184</f>
        <v>6</v>
      </c>
    </row>
    <row r="13" spans="1:12" ht="14.25" x14ac:dyDescent="0.2">
      <c r="A13" s="9"/>
      <c r="B13" s="9"/>
      <c r="C13" s="18"/>
      <c r="D13" s="33"/>
      <c r="E13" s="7"/>
      <c r="F13" s="7"/>
      <c r="G13" s="8"/>
      <c r="H13" s="89"/>
      <c r="I13" s="24"/>
      <c r="K13" s="36" t="str">
        <f>+C203</f>
        <v>Julie Damgaard Rohde, Asti</v>
      </c>
      <c r="L13" s="36">
        <f>+I203</f>
        <v>11</v>
      </c>
    </row>
    <row r="14" spans="1:12" ht="14.25" x14ac:dyDescent="0.2">
      <c r="A14" s="9"/>
      <c r="B14" s="9"/>
      <c r="C14" s="18"/>
      <c r="D14" s="33"/>
      <c r="E14" s="7"/>
      <c r="F14" s="7"/>
      <c r="G14" s="8"/>
      <c r="H14" s="89"/>
      <c r="I14" s="24"/>
      <c r="K14" s="36" t="str">
        <f>+C221</f>
        <v>Stine Herholdt Bjerregaard, Romeo Overskovlund</v>
      </c>
      <c r="L14" s="36">
        <f>+I221</f>
        <v>15</v>
      </c>
    </row>
    <row r="15" spans="1:12" ht="14.25" x14ac:dyDescent="0.2">
      <c r="A15" s="9"/>
      <c r="B15" s="9"/>
      <c r="C15" s="18"/>
      <c r="D15" s="33"/>
      <c r="E15" s="7"/>
      <c r="F15" s="7"/>
      <c r="G15" s="8"/>
      <c r="H15" s="89"/>
      <c r="I15" s="24"/>
      <c r="K15" s="36" t="str">
        <f>+C239</f>
        <v xml:space="preserve">, </v>
      </c>
      <c r="L15" s="36">
        <f>+I239</f>
        <v>0</v>
      </c>
    </row>
    <row r="16" spans="1:12" ht="14.25" x14ac:dyDescent="0.2">
      <c r="A16" s="9"/>
      <c r="B16" s="9"/>
      <c r="C16" s="18"/>
      <c r="D16" s="33"/>
      <c r="E16" s="7"/>
      <c r="F16" s="7"/>
      <c r="G16" s="8"/>
      <c r="H16" s="89"/>
      <c r="I16" s="24"/>
      <c r="K16" s="36" t="str">
        <f>+C257</f>
        <v xml:space="preserve">, </v>
      </c>
      <c r="L16" s="36">
        <f>+I257</f>
        <v>0</v>
      </c>
    </row>
    <row r="17" spans="1:12" ht="14.25" x14ac:dyDescent="0.2">
      <c r="A17" s="9"/>
      <c r="B17" s="9"/>
      <c r="C17" s="18"/>
      <c r="D17" s="33"/>
      <c r="E17" s="7"/>
      <c r="F17" s="7"/>
      <c r="G17" s="8"/>
      <c r="H17" s="89"/>
      <c r="I17" s="24"/>
      <c r="K17" s="36" t="e">
        <f>+#REF!</f>
        <v>#REF!</v>
      </c>
      <c r="L17" s="36" t="e">
        <f>+#REF!</f>
        <v>#REF!</v>
      </c>
    </row>
    <row r="18" spans="1:12" ht="15" thickBot="1" x14ac:dyDescent="0.25">
      <c r="A18" s="9"/>
      <c r="B18" s="9"/>
      <c r="C18" s="47"/>
      <c r="D18" s="48"/>
      <c r="E18" s="41"/>
      <c r="F18" s="41"/>
      <c r="G18" s="49"/>
      <c r="H18" s="90"/>
      <c r="I18" s="54"/>
      <c r="K18" s="36" t="e">
        <f>+#REF!</f>
        <v>#REF!</v>
      </c>
      <c r="L18" s="36" t="e">
        <f>+#REF!</f>
        <v>#REF!</v>
      </c>
    </row>
    <row r="19" spans="1:12" ht="15" thickBot="1" x14ac:dyDescent="0.25">
      <c r="A19" s="9"/>
      <c r="B19" s="9"/>
      <c r="C19" s="128" t="str">
        <f>+A4&amp;", "&amp;B4</f>
        <v>Anne Kirstine Ransborg, Iwan</v>
      </c>
      <c r="D19" s="129"/>
      <c r="E19" s="129"/>
      <c r="F19" s="56"/>
      <c r="G19" s="30" t="s">
        <v>9</v>
      </c>
      <c r="H19" s="91"/>
      <c r="I19" s="10">
        <f>SUM(I4:I18)</f>
        <v>8</v>
      </c>
      <c r="K19" s="36" t="e">
        <f>+#REF!</f>
        <v>#REF!</v>
      </c>
      <c r="L19" s="36" t="e">
        <f>+#REF!</f>
        <v>#REF!</v>
      </c>
    </row>
    <row r="20" spans="1:12" ht="15" thickBot="1" x14ac:dyDescent="0.25">
      <c r="A20" s="4"/>
      <c r="B20" s="4"/>
      <c r="C20" s="4"/>
      <c r="D20" s="12"/>
      <c r="E20" s="4"/>
      <c r="F20" s="4"/>
      <c r="G20" s="4"/>
      <c r="H20" s="92"/>
      <c r="I20" s="4"/>
      <c r="K20" s="36" t="e">
        <f>+#REF!</f>
        <v>#REF!</v>
      </c>
      <c r="L20" s="36" t="e">
        <f>+#REF!</f>
        <v>#REF!</v>
      </c>
    </row>
    <row r="21" spans="1:12" ht="15" thickBot="1" x14ac:dyDescent="0.25">
      <c r="A21" s="25" t="s">
        <v>2</v>
      </c>
      <c r="B21" s="34" t="s">
        <v>35</v>
      </c>
      <c r="C21" s="32" t="s">
        <v>4</v>
      </c>
      <c r="D21" s="27" t="s">
        <v>5</v>
      </c>
      <c r="E21" s="26" t="s">
        <v>6</v>
      </c>
      <c r="F21" s="26" t="s">
        <v>118</v>
      </c>
      <c r="G21" s="26" t="s">
        <v>7</v>
      </c>
      <c r="H21" s="87" t="s">
        <v>37</v>
      </c>
      <c r="I21" s="28" t="s">
        <v>1</v>
      </c>
      <c r="K21" s="36" t="e">
        <f>+#REF!</f>
        <v>#REF!</v>
      </c>
      <c r="L21" s="36" t="e">
        <f>+#REF!</f>
        <v>#REF!</v>
      </c>
    </row>
    <row r="22" spans="1:12" ht="15" thickBot="1" x14ac:dyDescent="0.25">
      <c r="A22" s="31" t="s">
        <v>120</v>
      </c>
      <c r="B22" s="35" t="s">
        <v>22</v>
      </c>
      <c r="C22" s="33" t="s">
        <v>8</v>
      </c>
      <c r="D22" s="38">
        <v>43855</v>
      </c>
      <c r="E22" s="22">
        <v>2</v>
      </c>
      <c r="F22" s="22" t="s">
        <v>49</v>
      </c>
      <c r="G22" s="23" t="s">
        <v>13</v>
      </c>
      <c r="H22" s="93">
        <v>64.516000000000005</v>
      </c>
      <c r="I22" s="24">
        <v>12</v>
      </c>
      <c r="K22" s="36" t="e">
        <f>+#REF!</f>
        <v>#REF!</v>
      </c>
      <c r="L22" s="36" t="e">
        <f>+#REF!</f>
        <v>#REF!</v>
      </c>
    </row>
    <row r="23" spans="1:12" ht="14.25" x14ac:dyDescent="0.2">
      <c r="A23" s="9"/>
      <c r="B23" s="9"/>
      <c r="C23" s="18" t="s">
        <v>8</v>
      </c>
      <c r="D23" s="38">
        <v>43855</v>
      </c>
      <c r="E23" s="7">
        <v>0</v>
      </c>
      <c r="F23" s="7" t="s">
        <v>49</v>
      </c>
      <c r="G23" s="8" t="s">
        <v>13</v>
      </c>
      <c r="H23" s="89">
        <v>66.129000000000005</v>
      </c>
      <c r="I23" s="19">
        <v>1</v>
      </c>
      <c r="K23" s="36" t="e">
        <f>+#REF!</f>
        <v>#REF!</v>
      </c>
      <c r="L23" s="36" t="e">
        <f>+#REF!</f>
        <v>#REF!</v>
      </c>
    </row>
    <row r="24" spans="1:12" ht="14.25" x14ac:dyDescent="0.2">
      <c r="A24" s="9"/>
      <c r="B24" s="9"/>
      <c r="C24" s="18" t="s">
        <v>23</v>
      </c>
      <c r="D24" s="38">
        <v>43862</v>
      </c>
      <c r="E24" s="7">
        <v>0</v>
      </c>
      <c r="F24" s="7" t="s">
        <v>49</v>
      </c>
      <c r="G24" s="8" t="s">
        <v>13</v>
      </c>
      <c r="H24" s="89">
        <v>65.968000000000004</v>
      </c>
      <c r="I24" s="19">
        <v>1</v>
      </c>
    </row>
    <row r="25" spans="1:12" ht="14.25" x14ac:dyDescent="0.2">
      <c r="A25" s="9"/>
      <c r="B25" s="9"/>
      <c r="C25" s="18" t="s">
        <v>121</v>
      </c>
      <c r="D25" s="38">
        <v>43870</v>
      </c>
      <c r="E25" s="7">
        <v>1</v>
      </c>
      <c r="F25" s="7" t="s">
        <v>49</v>
      </c>
      <c r="G25" s="8" t="s">
        <v>13</v>
      </c>
      <c r="H25" s="89">
        <v>66.613</v>
      </c>
      <c r="I25" s="19">
        <v>15</v>
      </c>
    </row>
    <row r="26" spans="1:12" ht="14.25" x14ac:dyDescent="0.2">
      <c r="A26" s="9"/>
      <c r="B26" s="9"/>
      <c r="C26" s="18" t="s">
        <v>121</v>
      </c>
      <c r="D26" s="38">
        <v>43870</v>
      </c>
      <c r="E26" s="7">
        <v>0</v>
      </c>
      <c r="F26" s="7" t="s">
        <v>49</v>
      </c>
      <c r="G26" s="8" t="s">
        <v>15</v>
      </c>
      <c r="H26" s="89">
        <v>64.483000000000004</v>
      </c>
      <c r="I26" s="19">
        <v>1</v>
      </c>
    </row>
    <row r="27" spans="1:12" ht="14.25" x14ac:dyDescent="0.2">
      <c r="A27" s="9"/>
      <c r="B27" s="9"/>
      <c r="C27" s="18" t="s">
        <v>148</v>
      </c>
      <c r="D27" s="38">
        <v>44002</v>
      </c>
      <c r="E27" s="7">
        <v>1</v>
      </c>
      <c r="F27" s="7" t="s">
        <v>49</v>
      </c>
      <c r="G27" s="8" t="s">
        <v>13</v>
      </c>
      <c r="H27" s="89">
        <v>69.194000000000003</v>
      </c>
      <c r="I27" s="19">
        <v>15</v>
      </c>
    </row>
    <row r="28" spans="1:12" ht="14.25" x14ac:dyDescent="0.2">
      <c r="A28" s="9"/>
      <c r="B28" s="9"/>
      <c r="C28" s="18" t="s">
        <v>148</v>
      </c>
      <c r="D28" s="38">
        <v>44002</v>
      </c>
      <c r="E28" s="7">
        <v>0</v>
      </c>
      <c r="F28" s="7" t="s">
        <v>49</v>
      </c>
      <c r="G28" s="8" t="s">
        <v>15</v>
      </c>
      <c r="H28" s="89">
        <v>67.069000000000003</v>
      </c>
      <c r="I28" s="19">
        <v>1</v>
      </c>
    </row>
    <row r="29" spans="1:12" ht="14.25" x14ac:dyDescent="0.2">
      <c r="A29" s="9"/>
      <c r="B29" s="9"/>
      <c r="C29" s="18" t="s">
        <v>150</v>
      </c>
      <c r="D29" s="38">
        <v>44023</v>
      </c>
      <c r="E29" s="7">
        <v>2</v>
      </c>
      <c r="F29" s="7" t="s">
        <v>49</v>
      </c>
      <c r="G29" s="8" t="s">
        <v>13</v>
      </c>
      <c r="H29" s="89">
        <v>66.129000000000005</v>
      </c>
      <c r="I29" s="19">
        <v>12</v>
      </c>
    </row>
    <row r="30" spans="1:12" ht="14.25" x14ac:dyDescent="0.2">
      <c r="A30" s="9"/>
      <c r="B30" s="9"/>
      <c r="C30" s="18" t="s">
        <v>150</v>
      </c>
      <c r="D30" s="38">
        <v>44023</v>
      </c>
      <c r="E30" s="7">
        <v>0</v>
      </c>
      <c r="F30" s="7" t="s">
        <v>49</v>
      </c>
      <c r="G30" s="8" t="s">
        <v>15</v>
      </c>
      <c r="H30" s="89">
        <v>62.759</v>
      </c>
      <c r="I30" s="19">
        <v>1</v>
      </c>
    </row>
    <row r="31" spans="1:12" ht="14.25" x14ac:dyDescent="0.2">
      <c r="A31" s="9"/>
      <c r="B31" s="9"/>
      <c r="C31" s="18" t="s">
        <v>247</v>
      </c>
      <c r="D31" s="38">
        <v>44024</v>
      </c>
      <c r="E31" s="7">
        <v>0</v>
      </c>
      <c r="F31" s="7" t="s">
        <v>49</v>
      </c>
      <c r="G31" s="8" t="s">
        <v>248</v>
      </c>
      <c r="H31" s="89">
        <v>66.552000000000007</v>
      </c>
      <c r="I31" s="19">
        <v>1</v>
      </c>
    </row>
    <row r="32" spans="1:12" ht="14.25" x14ac:dyDescent="0.2">
      <c r="A32" s="9"/>
      <c r="B32" s="9"/>
      <c r="C32" s="18" t="s">
        <v>247</v>
      </c>
      <c r="D32" s="38">
        <v>44024</v>
      </c>
      <c r="E32" s="7">
        <v>3</v>
      </c>
      <c r="F32" s="7" t="s">
        <v>49</v>
      </c>
      <c r="G32" s="8" t="s">
        <v>248</v>
      </c>
      <c r="H32" s="89">
        <v>68.225999999999999</v>
      </c>
      <c r="I32" s="19">
        <v>3</v>
      </c>
    </row>
    <row r="33" spans="1:9" ht="14.25" x14ac:dyDescent="0.2">
      <c r="A33" s="9"/>
      <c r="B33" s="9"/>
      <c r="C33" s="20" t="s">
        <v>8</v>
      </c>
      <c r="D33" s="38">
        <v>44129</v>
      </c>
      <c r="E33" s="16">
        <v>2</v>
      </c>
      <c r="F33" s="16" t="s">
        <v>122</v>
      </c>
      <c r="G33" s="17" t="s">
        <v>15</v>
      </c>
      <c r="H33" s="94">
        <v>72.069000000000003</v>
      </c>
      <c r="I33" s="29">
        <v>12</v>
      </c>
    </row>
    <row r="34" spans="1:9" ht="14.25" x14ac:dyDescent="0.2">
      <c r="A34" s="9"/>
      <c r="B34" s="9"/>
      <c r="C34" s="20" t="s">
        <v>8</v>
      </c>
      <c r="D34" s="38">
        <v>44129</v>
      </c>
      <c r="E34" s="16">
        <v>0</v>
      </c>
      <c r="F34" s="16" t="s">
        <v>122</v>
      </c>
      <c r="G34" s="17" t="s">
        <v>231</v>
      </c>
      <c r="H34" s="94">
        <v>69.677000000000007</v>
      </c>
      <c r="I34" s="29">
        <v>1</v>
      </c>
    </row>
    <row r="35" spans="1:9" ht="14.25" x14ac:dyDescent="0.2">
      <c r="A35" s="9"/>
      <c r="B35" s="9"/>
      <c r="C35" s="20" t="s">
        <v>8</v>
      </c>
      <c r="D35" s="38">
        <v>44135</v>
      </c>
      <c r="E35" s="16">
        <v>0</v>
      </c>
      <c r="F35" s="16" t="s">
        <v>49</v>
      </c>
      <c r="G35" s="17" t="s">
        <v>248</v>
      </c>
      <c r="H35" s="94">
        <v>62.585999999999999</v>
      </c>
      <c r="I35" s="29">
        <v>1</v>
      </c>
    </row>
    <row r="36" spans="1:9" ht="15" thickBot="1" x14ac:dyDescent="0.25">
      <c r="A36" s="9"/>
      <c r="B36" s="9"/>
      <c r="C36" s="20" t="s">
        <v>8</v>
      </c>
      <c r="D36" s="38">
        <v>44135</v>
      </c>
      <c r="E36" s="16">
        <v>0</v>
      </c>
      <c r="F36" s="16" t="s">
        <v>49</v>
      </c>
      <c r="G36" s="17" t="s">
        <v>248</v>
      </c>
      <c r="H36" s="94">
        <v>63.871000000000002</v>
      </c>
      <c r="I36" s="29">
        <v>1</v>
      </c>
    </row>
    <row r="37" spans="1:9" ht="15" thickBot="1" x14ac:dyDescent="0.25">
      <c r="A37" s="9"/>
      <c r="B37" s="9"/>
      <c r="C37" s="128" t="str">
        <f>+A22&amp;", "&amp;B22</f>
        <v>Vilja Benedikte L. Eriksen, Mirain Titan</v>
      </c>
      <c r="D37" s="129"/>
      <c r="E37" s="129"/>
      <c r="F37" s="56"/>
      <c r="G37" s="30" t="s">
        <v>9</v>
      </c>
      <c r="H37" s="91"/>
      <c r="I37" s="10">
        <f>SUM(I22:I36)</f>
        <v>78</v>
      </c>
    </row>
    <row r="38" spans="1:9" ht="15" thickBot="1" x14ac:dyDescent="0.25">
      <c r="A38" s="4"/>
      <c r="B38" s="4"/>
      <c r="C38" s="4"/>
      <c r="D38" s="12"/>
      <c r="E38" s="4"/>
      <c r="F38" s="4"/>
      <c r="G38" s="4"/>
      <c r="H38" s="92"/>
      <c r="I38" s="4"/>
    </row>
    <row r="39" spans="1:9" ht="15" thickBot="1" x14ac:dyDescent="0.25">
      <c r="A39" s="25" t="s">
        <v>2</v>
      </c>
      <c r="B39" s="34" t="s">
        <v>35</v>
      </c>
      <c r="C39" s="32" t="s">
        <v>4</v>
      </c>
      <c r="D39" s="27" t="s">
        <v>5</v>
      </c>
      <c r="E39" s="26" t="s">
        <v>6</v>
      </c>
      <c r="F39" s="26" t="s">
        <v>118</v>
      </c>
      <c r="G39" s="26" t="s">
        <v>7</v>
      </c>
      <c r="H39" s="87" t="s">
        <v>37</v>
      </c>
      <c r="I39" s="28" t="s">
        <v>1</v>
      </c>
    </row>
    <row r="40" spans="1:9" ht="15" thickBot="1" x14ac:dyDescent="0.25">
      <c r="A40" s="31" t="s">
        <v>152</v>
      </c>
      <c r="B40" s="35" t="s">
        <v>153</v>
      </c>
      <c r="C40" s="33" t="s">
        <v>157</v>
      </c>
      <c r="D40" s="38">
        <v>44009</v>
      </c>
      <c r="E40" s="22">
        <v>0</v>
      </c>
      <c r="F40" s="22" t="s">
        <v>49</v>
      </c>
      <c r="G40" s="23" t="s">
        <v>13</v>
      </c>
      <c r="H40" s="23">
        <v>65.805999999999997</v>
      </c>
      <c r="I40" s="24">
        <v>1</v>
      </c>
    </row>
    <row r="41" spans="1:9" ht="14.25" x14ac:dyDescent="0.2">
      <c r="A41" s="9"/>
      <c r="B41" s="9"/>
      <c r="C41" s="18" t="s">
        <v>157</v>
      </c>
      <c r="D41" s="38">
        <v>44010</v>
      </c>
      <c r="E41" s="7">
        <v>0</v>
      </c>
      <c r="F41" s="7" t="s">
        <v>49</v>
      </c>
      <c r="G41" s="8" t="s">
        <v>13</v>
      </c>
      <c r="H41" s="8">
        <v>63.064999999999998</v>
      </c>
      <c r="I41" s="19">
        <v>1</v>
      </c>
    </row>
    <row r="42" spans="1:9" ht="14.25" x14ac:dyDescent="0.2">
      <c r="A42" s="9"/>
      <c r="B42" s="9"/>
      <c r="C42" s="18" t="s">
        <v>155</v>
      </c>
      <c r="D42" s="38">
        <v>44016</v>
      </c>
      <c r="E42" s="7">
        <v>1</v>
      </c>
      <c r="F42" s="7" t="s">
        <v>49</v>
      </c>
      <c r="G42" s="8" t="s">
        <v>13</v>
      </c>
      <c r="H42" s="8">
        <v>66.613</v>
      </c>
      <c r="I42" s="19">
        <v>15</v>
      </c>
    </row>
    <row r="43" spans="1:9" ht="14.25" x14ac:dyDescent="0.2">
      <c r="A43" s="9"/>
      <c r="B43" s="9"/>
      <c r="C43" s="18" t="s">
        <v>8</v>
      </c>
      <c r="D43" s="38">
        <v>44037</v>
      </c>
      <c r="E43" s="7">
        <v>0</v>
      </c>
      <c r="F43" s="7" t="s">
        <v>49</v>
      </c>
      <c r="G43" s="8" t="s">
        <v>13</v>
      </c>
      <c r="H43" s="89">
        <v>63.064999999999998</v>
      </c>
      <c r="I43" s="19">
        <v>1</v>
      </c>
    </row>
    <row r="44" spans="1:9" ht="14.25" x14ac:dyDescent="0.2">
      <c r="A44" s="9"/>
      <c r="B44" s="9"/>
      <c r="C44" s="18" t="s">
        <v>8</v>
      </c>
      <c r="D44" s="38">
        <v>44038</v>
      </c>
      <c r="E44" s="7">
        <v>0</v>
      </c>
      <c r="F44" s="7" t="s">
        <v>49</v>
      </c>
      <c r="G44" s="8" t="s">
        <v>13</v>
      </c>
      <c r="H44" s="89">
        <v>65</v>
      </c>
      <c r="I44" s="19">
        <v>1</v>
      </c>
    </row>
    <row r="45" spans="1:9" ht="14.25" x14ac:dyDescent="0.2">
      <c r="A45" s="9"/>
      <c r="B45" s="9"/>
      <c r="C45" s="18" t="s">
        <v>25</v>
      </c>
      <c r="D45" s="38">
        <v>44051</v>
      </c>
      <c r="E45" s="7">
        <v>0</v>
      </c>
      <c r="F45" s="7" t="s">
        <v>49</v>
      </c>
      <c r="G45" s="8" t="s">
        <v>164</v>
      </c>
      <c r="H45" s="89">
        <v>65.516999999999996</v>
      </c>
      <c r="I45" s="19">
        <v>1</v>
      </c>
    </row>
    <row r="46" spans="1:9" ht="14.25" x14ac:dyDescent="0.2">
      <c r="A46" s="9"/>
      <c r="B46" s="9"/>
      <c r="C46" s="18" t="s">
        <v>212</v>
      </c>
      <c r="D46" s="38">
        <v>44058</v>
      </c>
      <c r="E46" s="7">
        <v>0</v>
      </c>
      <c r="F46" s="7" t="s">
        <v>49</v>
      </c>
      <c r="G46" s="8" t="s">
        <v>164</v>
      </c>
      <c r="H46" s="89">
        <v>62.069000000000003</v>
      </c>
      <c r="I46" s="19">
        <v>1</v>
      </c>
    </row>
    <row r="47" spans="1:9" ht="14.25" x14ac:dyDescent="0.2">
      <c r="A47" s="9"/>
      <c r="B47" s="9"/>
      <c r="C47" s="18" t="s">
        <v>212</v>
      </c>
      <c r="D47" s="38">
        <v>44058</v>
      </c>
      <c r="E47" s="7">
        <v>0</v>
      </c>
      <c r="F47" s="7" t="s">
        <v>49</v>
      </c>
      <c r="G47" s="8" t="s">
        <v>164</v>
      </c>
      <c r="H47" s="89">
        <v>65.171999999999997</v>
      </c>
      <c r="I47" s="19">
        <v>1</v>
      </c>
    </row>
    <row r="48" spans="1:9" ht="14.25" x14ac:dyDescent="0.2">
      <c r="A48" s="9"/>
      <c r="B48" s="9"/>
      <c r="C48" s="18" t="s">
        <v>213</v>
      </c>
      <c r="D48" s="38">
        <v>44044</v>
      </c>
      <c r="E48" s="7">
        <v>0</v>
      </c>
      <c r="F48" s="7" t="s">
        <v>49</v>
      </c>
      <c r="G48" s="8" t="s">
        <v>13</v>
      </c>
      <c r="H48" s="89">
        <v>65</v>
      </c>
      <c r="I48" s="19">
        <v>1</v>
      </c>
    </row>
    <row r="49" spans="1:9" ht="14.25" x14ac:dyDescent="0.2">
      <c r="A49" s="9"/>
      <c r="B49" s="9"/>
      <c r="C49" s="18" t="s">
        <v>213</v>
      </c>
      <c r="D49" s="38">
        <v>44045</v>
      </c>
      <c r="E49" s="7">
        <v>0</v>
      </c>
      <c r="F49" s="7" t="s">
        <v>49</v>
      </c>
      <c r="G49" s="8" t="s">
        <v>13</v>
      </c>
      <c r="H49" s="89">
        <v>68.064999999999998</v>
      </c>
      <c r="I49" s="19">
        <v>1</v>
      </c>
    </row>
    <row r="50" spans="1:9" ht="14.25" x14ac:dyDescent="0.2">
      <c r="A50" s="9"/>
      <c r="B50" s="9"/>
      <c r="C50" s="20" t="s">
        <v>25</v>
      </c>
      <c r="D50" s="38">
        <v>44065</v>
      </c>
      <c r="E50" s="16">
        <v>0</v>
      </c>
      <c r="F50" s="16" t="s">
        <v>49</v>
      </c>
      <c r="G50" s="17" t="s">
        <v>164</v>
      </c>
      <c r="H50" s="94">
        <v>64.655000000000001</v>
      </c>
      <c r="I50" s="29">
        <v>1</v>
      </c>
    </row>
    <row r="51" spans="1:9" ht="14.25" x14ac:dyDescent="0.2">
      <c r="A51" s="9"/>
      <c r="B51" s="9"/>
      <c r="C51" s="20" t="s">
        <v>150</v>
      </c>
      <c r="D51" s="38">
        <v>44072</v>
      </c>
      <c r="E51" s="16">
        <v>0</v>
      </c>
      <c r="F51" s="16" t="s">
        <v>49</v>
      </c>
      <c r="G51" s="17" t="s">
        <v>13</v>
      </c>
      <c r="H51" s="94">
        <v>65.16</v>
      </c>
      <c r="I51" s="29">
        <v>1</v>
      </c>
    </row>
    <row r="52" spans="1:9" ht="14.25" x14ac:dyDescent="0.2">
      <c r="A52" s="9"/>
      <c r="B52" s="9"/>
      <c r="C52" s="20" t="s">
        <v>150</v>
      </c>
      <c r="D52" s="38">
        <v>44073</v>
      </c>
      <c r="E52" s="16">
        <v>0</v>
      </c>
      <c r="F52" s="16" t="s">
        <v>49</v>
      </c>
      <c r="G52" s="17" t="s">
        <v>13</v>
      </c>
      <c r="H52" s="94">
        <v>66.613</v>
      </c>
      <c r="I52" s="29">
        <v>1</v>
      </c>
    </row>
    <row r="53" spans="1:9" ht="14.25" x14ac:dyDescent="0.2">
      <c r="A53" s="9"/>
      <c r="B53" s="9"/>
      <c r="C53" s="20" t="s">
        <v>155</v>
      </c>
      <c r="D53" s="38">
        <v>44086</v>
      </c>
      <c r="E53" s="16">
        <v>2</v>
      </c>
      <c r="F53" s="16" t="s">
        <v>49</v>
      </c>
      <c r="G53" s="17" t="s">
        <v>13</v>
      </c>
      <c r="H53" s="94">
        <v>68.064999999999998</v>
      </c>
      <c r="I53" s="29">
        <v>12</v>
      </c>
    </row>
    <row r="54" spans="1:9" ht="14.25" x14ac:dyDescent="0.2">
      <c r="A54" s="9"/>
      <c r="B54" s="9"/>
      <c r="C54" s="20" t="s">
        <v>155</v>
      </c>
      <c r="D54" s="38">
        <v>44086</v>
      </c>
      <c r="E54" s="16">
        <v>0</v>
      </c>
      <c r="F54" s="16" t="s">
        <v>49</v>
      </c>
      <c r="G54" s="17" t="s">
        <v>164</v>
      </c>
      <c r="H54" s="94">
        <v>63.276000000000003</v>
      </c>
      <c r="I54" s="29">
        <v>1</v>
      </c>
    </row>
    <row r="55" spans="1:9" ht="14.25" x14ac:dyDescent="0.2">
      <c r="A55" s="9"/>
      <c r="B55" s="9"/>
      <c r="C55" s="18" t="s">
        <v>8</v>
      </c>
      <c r="D55" s="38">
        <v>44094</v>
      </c>
      <c r="E55" s="7">
        <v>1</v>
      </c>
      <c r="F55" s="7" t="s">
        <v>49</v>
      </c>
      <c r="G55" s="8" t="s">
        <v>164</v>
      </c>
      <c r="H55" s="89">
        <v>65.344999999999999</v>
      </c>
      <c r="I55" s="19">
        <v>20</v>
      </c>
    </row>
    <row r="56" spans="1:9" ht="14.25" x14ac:dyDescent="0.2">
      <c r="A56" s="9"/>
      <c r="B56" s="9"/>
      <c r="C56" s="20" t="s">
        <v>8</v>
      </c>
      <c r="D56" s="38">
        <v>44094</v>
      </c>
      <c r="E56" s="16">
        <v>1</v>
      </c>
      <c r="F56" s="16" t="s">
        <v>49</v>
      </c>
      <c r="G56" s="17" t="s">
        <v>13</v>
      </c>
      <c r="H56" s="94">
        <v>67.570999999999998</v>
      </c>
      <c r="I56" s="29">
        <v>15</v>
      </c>
    </row>
    <row r="57" spans="1:9" ht="14.25" x14ac:dyDescent="0.2">
      <c r="A57" s="9"/>
      <c r="B57" s="9"/>
      <c r="C57" s="20" t="s">
        <v>209</v>
      </c>
      <c r="D57" s="38">
        <v>44100</v>
      </c>
      <c r="E57" s="16">
        <v>0</v>
      </c>
      <c r="F57" s="16" t="s">
        <v>201</v>
      </c>
      <c r="G57" s="17" t="s">
        <v>164</v>
      </c>
      <c r="H57" s="94">
        <v>62.241</v>
      </c>
      <c r="I57" s="29">
        <v>1.5</v>
      </c>
    </row>
    <row r="58" spans="1:9" ht="14.25" x14ac:dyDescent="0.2">
      <c r="A58" s="9"/>
      <c r="B58" s="9"/>
      <c r="C58" s="20" t="s">
        <v>230</v>
      </c>
      <c r="D58" s="38">
        <v>44108</v>
      </c>
      <c r="E58" s="16">
        <v>1</v>
      </c>
      <c r="F58" s="16" t="s">
        <v>49</v>
      </c>
      <c r="G58" s="17" t="s">
        <v>15</v>
      </c>
      <c r="H58" s="94">
        <v>66.379000000000005</v>
      </c>
      <c r="I58" s="29">
        <v>15</v>
      </c>
    </row>
    <row r="59" spans="1:9" ht="14.25" x14ac:dyDescent="0.2">
      <c r="A59" s="9"/>
      <c r="B59" s="9"/>
      <c r="C59" s="20" t="s">
        <v>230</v>
      </c>
      <c r="D59" s="38">
        <v>44108</v>
      </c>
      <c r="E59" s="16">
        <v>0</v>
      </c>
      <c r="F59" s="16" t="s">
        <v>49</v>
      </c>
      <c r="G59" s="17" t="s">
        <v>231</v>
      </c>
      <c r="H59" s="94">
        <v>65.322999999999993</v>
      </c>
      <c r="I59" s="29">
        <v>1</v>
      </c>
    </row>
    <row r="60" spans="1:9" ht="14.25" x14ac:dyDescent="0.2">
      <c r="A60" s="9"/>
      <c r="B60" s="9"/>
      <c r="C60" s="122" t="s">
        <v>8</v>
      </c>
      <c r="D60" s="38">
        <v>44136</v>
      </c>
      <c r="E60" s="16">
        <v>0</v>
      </c>
      <c r="F60" s="16" t="s">
        <v>49</v>
      </c>
      <c r="G60" s="17" t="s">
        <v>231</v>
      </c>
      <c r="H60" s="94">
        <v>66.290000000000006</v>
      </c>
      <c r="I60" s="29">
        <v>1</v>
      </c>
    </row>
    <row r="61" spans="1:9" ht="14.25" x14ac:dyDescent="0.2">
      <c r="A61" s="9"/>
      <c r="B61" s="9"/>
      <c r="C61" s="122" t="s">
        <v>8</v>
      </c>
      <c r="D61" s="38">
        <v>44136</v>
      </c>
      <c r="E61" s="16">
        <v>4</v>
      </c>
      <c r="F61" s="16" t="s">
        <v>49</v>
      </c>
      <c r="G61" s="17" t="s">
        <v>15</v>
      </c>
      <c r="H61" s="94">
        <v>67.241</v>
      </c>
      <c r="I61" s="29">
        <v>6</v>
      </c>
    </row>
    <row r="62" spans="1:9" ht="14.25" x14ac:dyDescent="0.2">
      <c r="A62" s="9"/>
      <c r="B62" s="9"/>
      <c r="C62" s="122" t="s">
        <v>8</v>
      </c>
      <c r="D62" s="38">
        <v>44135</v>
      </c>
      <c r="E62" s="16">
        <v>0</v>
      </c>
      <c r="F62" s="16" t="s">
        <v>49</v>
      </c>
      <c r="G62" s="17" t="s">
        <v>231</v>
      </c>
      <c r="H62" s="94">
        <v>65.968000000000004</v>
      </c>
      <c r="I62" s="29">
        <v>1</v>
      </c>
    </row>
    <row r="63" spans="1:9" ht="14.25" x14ac:dyDescent="0.2">
      <c r="A63" s="9"/>
      <c r="B63" s="9"/>
      <c r="C63" s="122" t="s">
        <v>8</v>
      </c>
      <c r="D63" s="38">
        <v>44135</v>
      </c>
      <c r="E63" s="16">
        <v>0</v>
      </c>
      <c r="F63" s="16" t="s">
        <v>49</v>
      </c>
      <c r="G63" s="17" t="s">
        <v>15</v>
      </c>
      <c r="H63" s="94">
        <v>65.344999999999999</v>
      </c>
      <c r="I63" s="29">
        <v>1</v>
      </c>
    </row>
    <row r="64" spans="1:9" ht="14.25" x14ac:dyDescent="0.2">
      <c r="A64" s="9"/>
      <c r="B64" s="9"/>
      <c r="C64" s="20" t="s">
        <v>29</v>
      </c>
      <c r="D64" s="38">
        <v>44128</v>
      </c>
      <c r="E64" s="16">
        <v>0</v>
      </c>
      <c r="F64" s="16" t="s">
        <v>49</v>
      </c>
      <c r="G64" s="17" t="s">
        <v>231</v>
      </c>
      <c r="H64" s="94">
        <v>67.581000000000003</v>
      </c>
      <c r="I64" s="29">
        <v>1</v>
      </c>
    </row>
    <row r="65" spans="1:9" ht="14.25" x14ac:dyDescent="0.2">
      <c r="A65" s="9"/>
      <c r="B65" s="9"/>
      <c r="C65" s="20" t="s">
        <v>29</v>
      </c>
      <c r="D65" s="38">
        <v>44128</v>
      </c>
      <c r="E65" s="16">
        <v>0</v>
      </c>
      <c r="F65" s="16" t="s">
        <v>49</v>
      </c>
      <c r="G65" s="17" t="s">
        <v>15</v>
      </c>
      <c r="H65" s="94">
        <v>56.344999999999999</v>
      </c>
      <c r="I65" s="29">
        <v>1</v>
      </c>
    </row>
    <row r="66" spans="1:9" ht="14.25" x14ac:dyDescent="0.2">
      <c r="A66" s="9"/>
      <c r="B66" s="9"/>
      <c r="C66" s="20" t="s">
        <v>253</v>
      </c>
      <c r="D66" s="38">
        <v>44121</v>
      </c>
      <c r="E66" s="16">
        <v>0</v>
      </c>
      <c r="F66" s="16" t="s">
        <v>49</v>
      </c>
      <c r="G66" s="17" t="s">
        <v>231</v>
      </c>
      <c r="H66" s="94">
        <v>64.355000000000004</v>
      </c>
      <c r="I66" s="29">
        <v>1</v>
      </c>
    </row>
    <row r="67" spans="1:9" ht="14.25" x14ac:dyDescent="0.2">
      <c r="A67" s="9"/>
      <c r="B67" s="9"/>
      <c r="C67" s="20" t="s">
        <v>253</v>
      </c>
      <c r="D67" s="38">
        <v>44121</v>
      </c>
      <c r="E67" s="16">
        <v>0</v>
      </c>
      <c r="F67" s="16" t="s">
        <v>49</v>
      </c>
      <c r="G67" s="17" t="s">
        <v>15</v>
      </c>
      <c r="H67" s="94">
        <v>62.930999999999997</v>
      </c>
      <c r="I67" s="29">
        <v>1</v>
      </c>
    </row>
    <row r="68" spans="1:9" ht="14.25" x14ac:dyDescent="0.2">
      <c r="A68" s="9"/>
      <c r="B68" s="9"/>
      <c r="C68" s="20"/>
      <c r="D68" s="38"/>
      <c r="E68" s="16"/>
      <c r="F68" s="16"/>
      <c r="G68" s="17"/>
      <c r="H68" s="94"/>
      <c r="I68" s="29"/>
    </row>
    <row r="69" spans="1:9" ht="14.25" x14ac:dyDescent="0.2">
      <c r="A69" s="9"/>
      <c r="B69" s="9"/>
      <c r="C69" s="20"/>
      <c r="D69" s="38"/>
      <c r="E69" s="16"/>
      <c r="F69" s="16"/>
      <c r="G69" s="17"/>
      <c r="H69" s="94"/>
      <c r="I69" s="29"/>
    </row>
    <row r="70" spans="1:9" ht="14.25" x14ac:dyDescent="0.2">
      <c r="A70" s="9"/>
      <c r="B70" s="9"/>
      <c r="C70" s="20"/>
      <c r="D70" s="38"/>
      <c r="E70" s="16"/>
      <c r="F70" s="16"/>
      <c r="G70" s="17"/>
      <c r="H70" s="94"/>
      <c r="I70" s="29"/>
    </row>
    <row r="71" spans="1:9" ht="14.25" x14ac:dyDescent="0.2">
      <c r="A71" s="9"/>
      <c r="B71" s="9"/>
      <c r="C71" s="20"/>
      <c r="D71" s="38"/>
      <c r="E71" s="16"/>
      <c r="F71" s="16"/>
      <c r="G71" s="17"/>
      <c r="H71" s="94"/>
      <c r="I71" s="29"/>
    </row>
    <row r="72" spans="1:9" ht="14.25" x14ac:dyDescent="0.2">
      <c r="A72" s="9"/>
      <c r="B72" s="9"/>
      <c r="C72" s="20"/>
      <c r="D72" s="33"/>
      <c r="E72" s="16"/>
      <c r="F72" s="16"/>
      <c r="G72" s="17"/>
      <c r="H72" s="94"/>
      <c r="I72" s="29"/>
    </row>
    <row r="73" spans="1:9" ht="15" thickBot="1" x14ac:dyDescent="0.25">
      <c r="A73" s="9"/>
      <c r="B73" s="9"/>
      <c r="C73" s="20"/>
      <c r="D73" s="33"/>
      <c r="E73" s="16"/>
      <c r="F73" s="16"/>
      <c r="G73" s="17"/>
      <c r="H73" s="94"/>
      <c r="I73" s="29">
        <f t="shared" ref="I73" si="0">IF(E73&lt;&gt;"",VLOOKUP(E73&amp;", "&amp;G73,PointSkema,2,FALSE),0)</f>
        <v>0</v>
      </c>
    </row>
    <row r="74" spans="1:9" ht="15" thickBot="1" x14ac:dyDescent="0.25">
      <c r="A74" s="9"/>
      <c r="B74" s="9"/>
      <c r="C74" s="128" t="str">
        <f>+A40&amp;", "&amp;B40</f>
        <v>Stine Herholdt Bjerregaard, Chivas</v>
      </c>
      <c r="D74" s="129"/>
      <c r="E74" s="129"/>
      <c r="F74" s="56"/>
      <c r="G74" s="30" t="s">
        <v>9</v>
      </c>
      <c r="H74" s="91"/>
      <c r="I74" s="10">
        <f>SUM(I40:I73)</f>
        <v>105.5</v>
      </c>
    </row>
    <row r="75" spans="1:9" ht="14.25" x14ac:dyDescent="0.2">
      <c r="A75" s="4"/>
      <c r="B75" s="4"/>
      <c r="C75" s="4"/>
      <c r="D75" s="12"/>
      <c r="E75" s="4"/>
      <c r="F75" s="4"/>
      <c r="G75" s="4"/>
      <c r="H75" s="92"/>
      <c r="I75" s="4"/>
    </row>
    <row r="76" spans="1:9" ht="15" thickBot="1" x14ac:dyDescent="0.25">
      <c r="A76" s="4"/>
      <c r="B76" s="4"/>
      <c r="C76" s="4"/>
      <c r="D76" s="12"/>
      <c r="E76" s="4"/>
      <c r="F76" s="4"/>
      <c r="G76" s="4"/>
      <c r="H76" s="92"/>
      <c r="I76" s="4"/>
    </row>
    <row r="77" spans="1:9" ht="15" thickBot="1" x14ac:dyDescent="0.25">
      <c r="A77" s="25" t="s">
        <v>2</v>
      </c>
      <c r="B77" s="34" t="s">
        <v>35</v>
      </c>
      <c r="C77" s="32" t="s">
        <v>4</v>
      </c>
      <c r="D77" s="27" t="s">
        <v>5</v>
      </c>
      <c r="E77" s="26" t="s">
        <v>6</v>
      </c>
      <c r="F77" s="26" t="s">
        <v>118</v>
      </c>
      <c r="G77" s="26" t="s">
        <v>7</v>
      </c>
      <c r="H77" s="87" t="s">
        <v>37</v>
      </c>
      <c r="I77" s="28" t="s">
        <v>1</v>
      </c>
    </row>
    <row r="78" spans="1:9" ht="15" thickBot="1" x14ac:dyDescent="0.25">
      <c r="A78" s="31" t="s">
        <v>17</v>
      </c>
      <c r="B78" s="35" t="s">
        <v>161</v>
      </c>
      <c r="C78" s="33" t="s">
        <v>8</v>
      </c>
      <c r="D78" s="38">
        <v>43891</v>
      </c>
      <c r="E78" s="22">
        <v>1</v>
      </c>
      <c r="F78" s="22" t="s">
        <v>122</v>
      </c>
      <c r="G78" s="23" t="s">
        <v>162</v>
      </c>
      <c r="H78" s="93">
        <v>67.5</v>
      </c>
      <c r="I78" s="24">
        <v>5</v>
      </c>
    </row>
    <row r="79" spans="1:9" ht="14.25" x14ac:dyDescent="0.2">
      <c r="A79" s="9"/>
      <c r="B79" s="9"/>
      <c r="C79" s="33" t="s">
        <v>8</v>
      </c>
      <c r="D79" s="38">
        <v>43891</v>
      </c>
      <c r="E79" s="22">
        <v>0</v>
      </c>
      <c r="F79" s="22" t="s">
        <v>122</v>
      </c>
      <c r="G79" s="23" t="s">
        <v>163</v>
      </c>
      <c r="H79" s="93">
        <v>64.2</v>
      </c>
      <c r="I79" s="19">
        <v>1</v>
      </c>
    </row>
    <row r="80" spans="1:9" ht="14.25" x14ac:dyDescent="0.2">
      <c r="A80" s="9"/>
      <c r="B80" s="9"/>
      <c r="C80" s="18"/>
      <c r="D80" s="33"/>
      <c r="E80" s="7"/>
      <c r="F80" s="7"/>
      <c r="G80" s="8"/>
      <c r="H80" s="89"/>
      <c r="I80" s="19">
        <f t="shared" ref="I80:I92" si="1">IF(E80&lt;&gt;"",VLOOKUP(E80&amp;", "&amp;G80,PointSkema,2,FALSE),0)</f>
        <v>0</v>
      </c>
    </row>
    <row r="81" spans="1:21" ht="14.25" x14ac:dyDescent="0.2">
      <c r="A81" s="9"/>
      <c r="B81" s="9"/>
      <c r="C81" s="18"/>
      <c r="D81" s="33"/>
      <c r="E81" s="7"/>
      <c r="F81" s="7"/>
      <c r="G81" s="8"/>
      <c r="H81" s="89"/>
      <c r="I81" s="19">
        <f t="shared" si="1"/>
        <v>0</v>
      </c>
    </row>
    <row r="82" spans="1:21" ht="14.25" x14ac:dyDescent="0.2">
      <c r="A82" s="9"/>
      <c r="B82" s="9"/>
      <c r="C82" s="18"/>
      <c r="D82" s="33"/>
      <c r="E82" s="7"/>
      <c r="F82" s="7"/>
      <c r="G82" s="8"/>
      <c r="H82" s="89"/>
      <c r="I82" s="19">
        <f t="shared" si="1"/>
        <v>0</v>
      </c>
    </row>
    <row r="83" spans="1:21" ht="14.25" x14ac:dyDescent="0.2">
      <c r="A83" s="9"/>
      <c r="B83" s="9"/>
      <c r="C83" s="18"/>
      <c r="D83" s="33"/>
      <c r="E83" s="7"/>
      <c r="F83" s="7"/>
      <c r="G83" s="8"/>
      <c r="H83" s="89"/>
      <c r="I83" s="19">
        <f t="shared" si="1"/>
        <v>0</v>
      </c>
    </row>
    <row r="84" spans="1:21" ht="14.25" x14ac:dyDescent="0.2">
      <c r="A84" s="9"/>
      <c r="B84" s="9"/>
      <c r="C84" s="18"/>
      <c r="D84" s="33"/>
      <c r="E84" s="7"/>
      <c r="F84" s="7"/>
      <c r="G84" s="8"/>
      <c r="H84" s="89"/>
      <c r="I84" s="19">
        <f t="shared" si="1"/>
        <v>0</v>
      </c>
    </row>
    <row r="85" spans="1:21" ht="14.25" x14ac:dyDescent="0.2">
      <c r="A85" s="9"/>
      <c r="B85" s="9"/>
      <c r="C85" s="18"/>
      <c r="D85" s="33"/>
      <c r="E85" s="7"/>
      <c r="F85" s="7"/>
      <c r="G85" s="8"/>
      <c r="H85" s="89"/>
      <c r="I85" s="19">
        <f t="shared" si="1"/>
        <v>0</v>
      </c>
    </row>
    <row r="86" spans="1:21" ht="14.25" x14ac:dyDescent="0.2">
      <c r="A86" s="9"/>
      <c r="B86" s="9"/>
      <c r="C86" s="18"/>
      <c r="D86" s="33"/>
      <c r="E86" s="7"/>
      <c r="F86" s="7"/>
      <c r="G86" s="8"/>
      <c r="H86" s="89"/>
      <c r="I86" s="19">
        <f t="shared" si="1"/>
        <v>0</v>
      </c>
    </row>
    <row r="87" spans="1:21" ht="14.25" x14ac:dyDescent="0.2">
      <c r="A87" s="9"/>
      <c r="B87" s="9"/>
      <c r="C87" s="18"/>
      <c r="D87" s="33"/>
      <c r="E87" s="7"/>
      <c r="F87" s="7"/>
      <c r="G87" s="8"/>
      <c r="H87" s="89"/>
      <c r="I87" s="19">
        <f t="shared" si="1"/>
        <v>0</v>
      </c>
    </row>
    <row r="88" spans="1:21" ht="14.25" x14ac:dyDescent="0.2">
      <c r="A88" s="9"/>
      <c r="B88" s="9"/>
      <c r="C88" s="18"/>
      <c r="D88" s="33"/>
      <c r="E88" s="7"/>
      <c r="F88" s="7"/>
      <c r="G88" s="8"/>
      <c r="H88" s="89"/>
      <c r="I88" s="19">
        <f t="shared" si="1"/>
        <v>0</v>
      </c>
    </row>
    <row r="89" spans="1:21" ht="14.25" x14ac:dyDescent="0.2">
      <c r="A89" s="9"/>
      <c r="B89" s="9"/>
      <c r="C89" s="18"/>
      <c r="D89" s="33"/>
      <c r="E89" s="7"/>
      <c r="F89" s="7"/>
      <c r="G89" s="8"/>
      <c r="H89" s="89"/>
      <c r="I89" s="19">
        <f t="shared" si="1"/>
        <v>0</v>
      </c>
    </row>
    <row r="90" spans="1:21" ht="14.25" x14ac:dyDescent="0.2">
      <c r="A90" s="9"/>
      <c r="B90" s="9"/>
      <c r="C90" s="18"/>
      <c r="D90" s="33"/>
      <c r="E90" s="7"/>
      <c r="F90" s="7"/>
      <c r="G90" s="8"/>
      <c r="H90" s="89"/>
      <c r="I90" s="19">
        <f t="shared" si="1"/>
        <v>0</v>
      </c>
    </row>
    <row r="91" spans="1:21" ht="14.25" x14ac:dyDescent="0.2">
      <c r="A91" s="9"/>
      <c r="B91" s="9"/>
      <c r="C91" s="18"/>
      <c r="D91" s="33"/>
      <c r="E91" s="7"/>
      <c r="F91" s="7"/>
      <c r="G91" s="8"/>
      <c r="H91" s="89"/>
      <c r="I91" s="19">
        <f t="shared" si="1"/>
        <v>0</v>
      </c>
    </row>
    <row r="92" spans="1:21" ht="15" thickBot="1" x14ac:dyDescent="0.25">
      <c r="A92" s="9"/>
      <c r="B92" s="9"/>
      <c r="C92" s="20"/>
      <c r="D92" s="33"/>
      <c r="E92" s="16"/>
      <c r="F92" s="16"/>
      <c r="G92" s="17"/>
      <c r="H92" s="94"/>
      <c r="I92" s="29">
        <f t="shared" si="1"/>
        <v>0</v>
      </c>
    </row>
    <row r="93" spans="1:21" ht="15" thickBot="1" x14ac:dyDescent="0.25">
      <c r="A93" s="9"/>
      <c r="B93" s="9"/>
      <c r="C93" s="128" t="str">
        <f>+A78&amp;", "&amp;B78</f>
        <v>Thilde Holm Nielsen, Mirain Tiara</v>
      </c>
      <c r="D93" s="129"/>
      <c r="E93" s="129"/>
      <c r="F93" s="56"/>
      <c r="G93" s="30" t="s">
        <v>9</v>
      </c>
      <c r="H93" s="91"/>
      <c r="I93" s="10">
        <f>SUM(I78:I92)</f>
        <v>6</v>
      </c>
    </row>
    <row r="94" spans="1:21" ht="15" thickBot="1" x14ac:dyDescent="0.25">
      <c r="A94" s="4"/>
      <c r="B94" s="4"/>
      <c r="C94" s="4"/>
      <c r="D94" s="12"/>
      <c r="E94" s="4"/>
      <c r="F94" s="4"/>
      <c r="G94" s="4"/>
      <c r="H94" s="92"/>
      <c r="I94" s="4"/>
    </row>
    <row r="95" spans="1:21" ht="15" thickBot="1" x14ac:dyDescent="0.25">
      <c r="A95" s="25" t="s">
        <v>2</v>
      </c>
      <c r="B95" s="34" t="s">
        <v>35</v>
      </c>
      <c r="C95" s="32" t="s">
        <v>4</v>
      </c>
      <c r="D95" s="27" t="s">
        <v>5</v>
      </c>
      <c r="E95" s="26" t="s">
        <v>6</v>
      </c>
      <c r="F95" s="26" t="s">
        <v>118</v>
      </c>
      <c r="G95" s="26" t="s">
        <v>7</v>
      </c>
      <c r="H95" s="87" t="s">
        <v>37</v>
      </c>
      <c r="I95" s="28" t="s">
        <v>1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</row>
    <row r="96" spans="1:21" ht="15" thickBot="1" x14ac:dyDescent="0.25">
      <c r="A96" s="31" t="s">
        <v>17</v>
      </c>
      <c r="B96" s="35" t="s">
        <v>32</v>
      </c>
      <c r="C96" s="33" t="s">
        <v>8</v>
      </c>
      <c r="D96" s="38">
        <v>43891</v>
      </c>
      <c r="E96" s="22">
        <v>0</v>
      </c>
      <c r="F96" s="22" t="s">
        <v>122</v>
      </c>
      <c r="G96" s="23" t="s">
        <v>164</v>
      </c>
      <c r="H96" s="93">
        <v>64.099999999999994</v>
      </c>
      <c r="I96" s="24">
        <v>1</v>
      </c>
      <c r="K96" s="113"/>
      <c r="L96" s="114"/>
      <c r="M96" s="114"/>
      <c r="N96" s="114"/>
      <c r="O96" s="114"/>
      <c r="P96" s="114"/>
      <c r="Q96" s="114"/>
      <c r="R96" s="114"/>
      <c r="S96" s="114"/>
      <c r="T96" s="114"/>
      <c r="U96" s="111"/>
    </row>
    <row r="97" spans="1:21" ht="14.25" x14ac:dyDescent="0.2">
      <c r="A97" s="9"/>
      <c r="B97" s="9"/>
      <c r="C97" s="18" t="s">
        <v>8</v>
      </c>
      <c r="D97" s="38">
        <v>44038</v>
      </c>
      <c r="E97" s="7">
        <v>1</v>
      </c>
      <c r="F97" s="7" t="s">
        <v>49</v>
      </c>
      <c r="G97" s="8" t="s">
        <v>13</v>
      </c>
      <c r="H97" s="89">
        <v>69.355000000000004</v>
      </c>
      <c r="I97" s="19">
        <v>15</v>
      </c>
      <c r="K97" s="70"/>
      <c r="L97" s="115"/>
      <c r="M97" s="115"/>
      <c r="N97" s="115"/>
      <c r="O97" s="115"/>
      <c r="P97" s="115"/>
      <c r="Q97" s="115"/>
      <c r="R97" s="115"/>
      <c r="S97" s="115"/>
      <c r="T97" s="115"/>
      <c r="U97" s="111"/>
    </row>
    <row r="98" spans="1:21" ht="14.25" x14ac:dyDescent="0.2">
      <c r="A98" s="9"/>
      <c r="B98" s="9"/>
      <c r="C98" s="18" t="s">
        <v>8</v>
      </c>
      <c r="D98" s="38">
        <v>44038</v>
      </c>
      <c r="E98" s="7">
        <v>0</v>
      </c>
      <c r="F98" s="7" t="s">
        <v>49</v>
      </c>
      <c r="G98" s="8" t="s">
        <v>15</v>
      </c>
      <c r="H98" s="89">
        <v>68.102999999999994</v>
      </c>
      <c r="I98" s="19">
        <v>1</v>
      </c>
      <c r="K98" s="70"/>
      <c r="L98" s="115"/>
      <c r="M98" s="115"/>
      <c r="N98" s="115"/>
      <c r="O98" s="115"/>
      <c r="P98" s="115"/>
      <c r="Q98" s="115"/>
      <c r="R98" s="115"/>
      <c r="S98" s="115"/>
      <c r="T98" s="115"/>
      <c r="U98" s="111"/>
    </row>
    <row r="99" spans="1:21" ht="14.25" x14ac:dyDescent="0.2">
      <c r="A99" s="9"/>
      <c r="B99" s="9"/>
      <c r="C99" s="18" t="s">
        <v>8</v>
      </c>
      <c r="D99" s="38">
        <v>44037</v>
      </c>
      <c r="E99" s="7">
        <v>2</v>
      </c>
      <c r="F99" s="7" t="s">
        <v>49</v>
      </c>
      <c r="G99" s="8" t="s">
        <v>13</v>
      </c>
      <c r="H99" s="89">
        <v>69.031999999999996</v>
      </c>
      <c r="I99" s="19">
        <v>12</v>
      </c>
      <c r="K99" s="70"/>
      <c r="L99" s="115"/>
      <c r="M99" s="115"/>
      <c r="N99" s="115"/>
      <c r="O99" s="115"/>
      <c r="P99" s="115"/>
      <c r="Q99" s="115"/>
      <c r="R99" s="115"/>
      <c r="S99" s="115"/>
      <c r="T99" s="115"/>
      <c r="U99" s="111"/>
    </row>
    <row r="100" spans="1:21" ht="14.25" x14ac:dyDescent="0.2">
      <c r="A100" s="9"/>
      <c r="B100" s="9"/>
      <c r="C100" s="18" t="s">
        <v>8</v>
      </c>
      <c r="D100" s="38">
        <v>44037</v>
      </c>
      <c r="E100" s="7">
        <v>3</v>
      </c>
      <c r="F100" s="7" t="s">
        <v>49</v>
      </c>
      <c r="G100" s="8" t="s">
        <v>15</v>
      </c>
      <c r="H100" s="89">
        <v>68.793000000000006</v>
      </c>
      <c r="I100" s="19">
        <v>9</v>
      </c>
      <c r="K100" s="112"/>
      <c r="L100" s="71"/>
      <c r="M100" s="71"/>
      <c r="N100" s="71"/>
      <c r="O100" s="71"/>
      <c r="P100" s="71"/>
      <c r="Q100" s="71"/>
      <c r="R100" s="71"/>
      <c r="S100" s="71"/>
      <c r="T100" s="71"/>
      <c r="U100" s="111"/>
    </row>
    <row r="101" spans="1:21" ht="14.25" x14ac:dyDescent="0.2">
      <c r="A101" s="9"/>
      <c r="B101" s="9"/>
      <c r="C101" s="18"/>
      <c r="D101" s="33"/>
      <c r="E101" s="7"/>
      <c r="F101" s="7"/>
      <c r="G101" s="8"/>
      <c r="H101" s="89"/>
      <c r="I101" s="19">
        <f t="shared" ref="I101:I110" si="2">IF(E101&lt;&gt;"",VLOOKUP(E101&amp;", "&amp;G101,PointSkema,2,FALSE),0)</f>
        <v>0</v>
      </c>
      <c r="K101" s="70"/>
      <c r="L101" s="71"/>
      <c r="M101" s="71"/>
      <c r="N101" s="71"/>
      <c r="O101" s="71"/>
      <c r="P101" s="71"/>
      <c r="Q101" s="71"/>
      <c r="R101" s="71"/>
      <c r="S101" s="71"/>
      <c r="T101" s="71"/>
      <c r="U101" s="111"/>
    </row>
    <row r="102" spans="1:21" ht="14.25" x14ac:dyDescent="0.2">
      <c r="A102" s="9"/>
      <c r="B102" s="9"/>
      <c r="C102" s="18"/>
      <c r="D102" s="33"/>
      <c r="E102" s="7"/>
      <c r="F102" s="7"/>
      <c r="G102" s="8"/>
      <c r="H102" s="89"/>
      <c r="I102" s="19">
        <f t="shared" si="2"/>
        <v>0</v>
      </c>
      <c r="K102" s="70"/>
      <c r="L102" s="71"/>
      <c r="M102" s="71"/>
      <c r="N102" s="71"/>
      <c r="O102" s="71"/>
      <c r="P102" s="71"/>
      <c r="Q102" s="71"/>
      <c r="R102" s="71"/>
      <c r="S102" s="71"/>
      <c r="T102" s="71"/>
      <c r="U102" s="111"/>
    </row>
    <row r="103" spans="1:21" ht="14.25" x14ac:dyDescent="0.2">
      <c r="A103" s="9"/>
      <c r="B103" s="9"/>
      <c r="C103" s="18"/>
      <c r="D103" s="33"/>
      <c r="E103" s="7"/>
      <c r="F103" s="7"/>
      <c r="G103" s="8"/>
      <c r="H103" s="89"/>
      <c r="I103" s="19">
        <f t="shared" si="2"/>
        <v>0</v>
      </c>
      <c r="K103" s="70"/>
      <c r="L103" s="71"/>
      <c r="M103" s="71"/>
      <c r="N103" s="71"/>
      <c r="O103" s="71"/>
      <c r="P103" s="71"/>
      <c r="Q103" s="71"/>
      <c r="R103" s="71"/>
      <c r="S103" s="71"/>
      <c r="T103" s="71"/>
      <c r="U103" s="111"/>
    </row>
    <row r="104" spans="1:21" ht="14.25" x14ac:dyDescent="0.2">
      <c r="A104" s="9"/>
      <c r="B104" s="9"/>
      <c r="C104" s="18"/>
      <c r="D104" s="33"/>
      <c r="E104" s="7"/>
      <c r="F104" s="7"/>
      <c r="G104" s="8"/>
      <c r="H104" s="89"/>
      <c r="I104" s="19">
        <f t="shared" si="2"/>
        <v>0</v>
      </c>
      <c r="K104" s="70"/>
      <c r="L104" s="71"/>
      <c r="M104" s="71"/>
      <c r="N104" s="71"/>
      <c r="O104" s="71"/>
      <c r="P104" s="71"/>
      <c r="Q104" s="71"/>
      <c r="R104" s="71"/>
      <c r="S104" s="71"/>
      <c r="T104" s="71"/>
      <c r="U104" s="111"/>
    </row>
    <row r="105" spans="1:21" ht="14.25" x14ac:dyDescent="0.2">
      <c r="A105" s="9"/>
      <c r="B105" s="9"/>
      <c r="C105" s="18"/>
      <c r="D105" s="33"/>
      <c r="E105" s="7"/>
      <c r="F105" s="7"/>
      <c r="G105" s="8"/>
      <c r="H105" s="89"/>
      <c r="I105" s="19">
        <f t="shared" si="2"/>
        <v>0</v>
      </c>
      <c r="K105" s="70"/>
      <c r="L105" s="71"/>
      <c r="M105" s="71"/>
      <c r="N105" s="71"/>
      <c r="O105" s="71"/>
      <c r="P105" s="71"/>
      <c r="Q105" s="71"/>
      <c r="R105" s="71"/>
      <c r="S105" s="71"/>
      <c r="T105" s="71"/>
      <c r="U105" s="111"/>
    </row>
    <row r="106" spans="1:21" ht="14.25" x14ac:dyDescent="0.2">
      <c r="A106" s="9"/>
      <c r="B106" s="9"/>
      <c r="C106" s="18"/>
      <c r="D106" s="33"/>
      <c r="E106" s="7"/>
      <c r="F106" s="7"/>
      <c r="G106" s="8"/>
      <c r="H106" s="89"/>
      <c r="I106" s="19">
        <f t="shared" si="2"/>
        <v>0</v>
      </c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</row>
    <row r="107" spans="1:21" ht="14.25" x14ac:dyDescent="0.2">
      <c r="A107" s="9"/>
      <c r="B107" s="9"/>
      <c r="C107" s="18"/>
      <c r="D107" s="33"/>
      <c r="E107" s="7"/>
      <c r="F107" s="7"/>
      <c r="G107" s="8"/>
      <c r="H107" s="89"/>
      <c r="I107" s="19">
        <f t="shared" si="2"/>
        <v>0</v>
      </c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</row>
    <row r="108" spans="1:21" ht="14.25" x14ac:dyDescent="0.2">
      <c r="A108" s="9"/>
      <c r="B108" s="9"/>
      <c r="C108" s="18"/>
      <c r="D108" s="33"/>
      <c r="E108" s="7"/>
      <c r="F108" s="7"/>
      <c r="G108" s="8"/>
      <c r="H108" s="89"/>
      <c r="I108" s="19">
        <f t="shared" si="2"/>
        <v>0</v>
      </c>
    </row>
    <row r="109" spans="1:21" ht="14.25" x14ac:dyDescent="0.2">
      <c r="A109" s="9"/>
      <c r="B109" s="9"/>
      <c r="C109" s="18"/>
      <c r="D109" s="33"/>
      <c r="E109" s="7"/>
      <c r="F109" s="7"/>
      <c r="G109" s="8"/>
      <c r="H109" s="89"/>
      <c r="I109" s="19">
        <f t="shared" si="2"/>
        <v>0</v>
      </c>
    </row>
    <row r="110" spans="1:21" ht="15" thickBot="1" x14ac:dyDescent="0.25">
      <c r="A110" s="9"/>
      <c r="B110" s="9"/>
      <c r="C110" s="20"/>
      <c r="D110" s="33"/>
      <c r="E110" s="16"/>
      <c r="F110" s="16"/>
      <c r="G110" s="17"/>
      <c r="H110" s="94"/>
      <c r="I110" s="29">
        <f t="shared" si="2"/>
        <v>0</v>
      </c>
    </row>
    <row r="111" spans="1:21" ht="15" thickBot="1" x14ac:dyDescent="0.25">
      <c r="A111" s="9"/>
      <c r="B111" s="9"/>
      <c r="C111" s="128" t="str">
        <f>+A96&amp;", "&amp;B96</f>
        <v>Thilde Holm Nielsen, Mr. Karlsson</v>
      </c>
      <c r="D111" s="129"/>
      <c r="E111" s="129"/>
      <c r="F111" s="56"/>
      <c r="G111" s="30" t="s">
        <v>9</v>
      </c>
      <c r="H111" s="91"/>
      <c r="I111" s="10">
        <f>SUM(I96:I110)</f>
        <v>38</v>
      </c>
    </row>
    <row r="112" spans="1:21" ht="15" thickBot="1" x14ac:dyDescent="0.25">
      <c r="A112" s="4"/>
      <c r="B112" s="4"/>
      <c r="C112" s="4"/>
      <c r="D112" s="12"/>
      <c r="E112" s="4"/>
      <c r="F112" s="4"/>
      <c r="G112" s="4"/>
      <c r="H112" s="92"/>
      <c r="I112" s="4"/>
    </row>
    <row r="113" spans="1:9" ht="15" thickBot="1" x14ac:dyDescent="0.25">
      <c r="A113" s="25" t="s">
        <v>2</v>
      </c>
      <c r="B113" s="34" t="s">
        <v>35</v>
      </c>
      <c r="C113" s="32" t="s">
        <v>4</v>
      </c>
      <c r="D113" s="27" t="s">
        <v>5</v>
      </c>
      <c r="E113" s="26" t="s">
        <v>6</v>
      </c>
      <c r="F113" s="26" t="s">
        <v>118</v>
      </c>
      <c r="G113" s="26" t="s">
        <v>7</v>
      </c>
      <c r="H113" s="87" t="s">
        <v>37</v>
      </c>
      <c r="I113" s="28" t="s">
        <v>1</v>
      </c>
    </row>
    <row r="114" spans="1:9" ht="15" thickBot="1" x14ac:dyDescent="0.25">
      <c r="A114" s="31" t="s">
        <v>18</v>
      </c>
      <c r="B114" s="35" t="s">
        <v>19</v>
      </c>
      <c r="C114" s="33" t="s">
        <v>8</v>
      </c>
      <c r="D114" s="38">
        <v>43891</v>
      </c>
      <c r="E114" s="22">
        <v>2</v>
      </c>
      <c r="F114" s="22" t="s">
        <v>122</v>
      </c>
      <c r="G114" s="23" t="s">
        <v>162</v>
      </c>
      <c r="H114" s="93">
        <v>64.7</v>
      </c>
      <c r="I114" s="24">
        <v>4</v>
      </c>
    </row>
    <row r="115" spans="1:9" ht="14.25" x14ac:dyDescent="0.2">
      <c r="A115" s="9"/>
      <c r="B115" s="9"/>
      <c r="C115" s="18" t="s">
        <v>8</v>
      </c>
      <c r="D115" s="38">
        <v>44038</v>
      </c>
      <c r="E115" s="7">
        <v>0</v>
      </c>
      <c r="F115" s="7" t="s">
        <v>49</v>
      </c>
      <c r="G115" s="8" t="s">
        <v>162</v>
      </c>
      <c r="H115" s="89">
        <v>62.222000000000001</v>
      </c>
      <c r="I115" s="19">
        <v>1</v>
      </c>
    </row>
    <row r="116" spans="1:9" ht="14.25" x14ac:dyDescent="0.2">
      <c r="A116" s="9"/>
      <c r="B116" s="9"/>
      <c r="C116" s="18" t="s">
        <v>8</v>
      </c>
      <c r="D116" s="38">
        <v>44038</v>
      </c>
      <c r="E116" s="7">
        <v>0</v>
      </c>
      <c r="F116" s="7" t="s">
        <v>49</v>
      </c>
      <c r="G116" s="8" t="s">
        <v>163</v>
      </c>
      <c r="H116" s="89">
        <v>61.667000000000002</v>
      </c>
      <c r="I116" s="19">
        <v>1</v>
      </c>
    </row>
    <row r="117" spans="1:9" ht="14.25" x14ac:dyDescent="0.2">
      <c r="A117" s="9"/>
      <c r="B117" s="9"/>
      <c r="C117" s="18"/>
      <c r="D117" s="33"/>
      <c r="E117" s="7"/>
      <c r="F117" s="7"/>
      <c r="G117" s="8"/>
      <c r="H117" s="89"/>
      <c r="I117" s="19">
        <f t="shared" ref="I117:I128" si="3">IF(E117&lt;&gt;"",VLOOKUP(E117&amp;", "&amp;G117,PointSkema,2,FALSE),0)</f>
        <v>0</v>
      </c>
    </row>
    <row r="118" spans="1:9" ht="14.25" x14ac:dyDescent="0.2">
      <c r="A118" s="9"/>
      <c r="B118" s="9"/>
      <c r="C118" s="18"/>
      <c r="D118" s="33"/>
      <c r="E118" s="7"/>
      <c r="F118" s="7"/>
      <c r="G118" s="8"/>
      <c r="H118" s="89"/>
      <c r="I118" s="19">
        <f t="shared" si="3"/>
        <v>0</v>
      </c>
    </row>
    <row r="119" spans="1:9" ht="14.25" x14ac:dyDescent="0.2">
      <c r="A119" s="9"/>
      <c r="B119" s="9"/>
      <c r="C119" s="18"/>
      <c r="D119" s="33"/>
      <c r="E119" s="7"/>
      <c r="F119" s="7"/>
      <c r="G119" s="8"/>
      <c r="H119" s="89"/>
      <c r="I119" s="19">
        <f t="shared" si="3"/>
        <v>0</v>
      </c>
    </row>
    <row r="120" spans="1:9" ht="14.25" x14ac:dyDescent="0.2">
      <c r="A120" s="9"/>
      <c r="B120" s="9"/>
      <c r="C120" s="18"/>
      <c r="D120" s="33"/>
      <c r="E120" s="7"/>
      <c r="F120" s="7"/>
      <c r="G120" s="8"/>
      <c r="H120" s="89"/>
      <c r="I120" s="19">
        <f t="shared" si="3"/>
        <v>0</v>
      </c>
    </row>
    <row r="121" spans="1:9" ht="14.25" x14ac:dyDescent="0.2">
      <c r="A121" s="9"/>
      <c r="B121" s="9"/>
      <c r="C121" s="18"/>
      <c r="D121" s="33"/>
      <c r="E121" s="7"/>
      <c r="F121" s="7"/>
      <c r="G121" s="8"/>
      <c r="H121" s="89"/>
      <c r="I121" s="19">
        <f t="shared" si="3"/>
        <v>0</v>
      </c>
    </row>
    <row r="122" spans="1:9" ht="14.25" x14ac:dyDescent="0.2">
      <c r="A122" s="9"/>
      <c r="B122" s="9"/>
      <c r="C122" s="18"/>
      <c r="D122" s="33"/>
      <c r="E122" s="7"/>
      <c r="F122" s="7"/>
      <c r="G122" s="8"/>
      <c r="H122" s="89"/>
      <c r="I122" s="19">
        <f t="shared" si="3"/>
        <v>0</v>
      </c>
    </row>
    <row r="123" spans="1:9" ht="14.25" x14ac:dyDescent="0.2">
      <c r="A123" s="9"/>
      <c r="B123" s="9"/>
      <c r="C123" s="18"/>
      <c r="D123" s="33"/>
      <c r="E123" s="7"/>
      <c r="F123" s="7"/>
      <c r="G123" s="8"/>
      <c r="H123" s="89"/>
      <c r="I123" s="19">
        <f t="shared" si="3"/>
        <v>0</v>
      </c>
    </row>
    <row r="124" spans="1:9" ht="14.25" x14ac:dyDescent="0.2">
      <c r="A124" s="9"/>
      <c r="B124" s="9"/>
      <c r="C124" s="18"/>
      <c r="D124" s="33"/>
      <c r="E124" s="7"/>
      <c r="F124" s="7"/>
      <c r="G124" s="8"/>
      <c r="H124" s="89"/>
      <c r="I124" s="19">
        <f t="shared" si="3"/>
        <v>0</v>
      </c>
    </row>
    <row r="125" spans="1:9" ht="14.25" x14ac:dyDescent="0.2">
      <c r="A125" s="9"/>
      <c r="B125" s="9"/>
      <c r="C125" s="18"/>
      <c r="D125" s="33"/>
      <c r="E125" s="7"/>
      <c r="F125" s="7"/>
      <c r="G125" s="8"/>
      <c r="H125" s="89"/>
      <c r="I125" s="19">
        <f t="shared" si="3"/>
        <v>0</v>
      </c>
    </row>
    <row r="126" spans="1:9" ht="14.25" x14ac:dyDescent="0.2">
      <c r="A126" s="9"/>
      <c r="B126" s="9"/>
      <c r="C126" s="18"/>
      <c r="D126" s="33"/>
      <c r="E126" s="7"/>
      <c r="F126" s="7"/>
      <c r="G126" s="8"/>
      <c r="H126" s="89"/>
      <c r="I126" s="19">
        <f t="shared" si="3"/>
        <v>0</v>
      </c>
    </row>
    <row r="127" spans="1:9" ht="14.25" x14ac:dyDescent="0.2">
      <c r="A127" s="9"/>
      <c r="B127" s="9"/>
      <c r="C127" s="18"/>
      <c r="D127" s="33"/>
      <c r="E127" s="7"/>
      <c r="F127" s="7"/>
      <c r="G127" s="8"/>
      <c r="H127" s="89"/>
      <c r="I127" s="19">
        <f t="shared" si="3"/>
        <v>0</v>
      </c>
    </row>
    <row r="128" spans="1:9" ht="15" thickBot="1" x14ac:dyDescent="0.25">
      <c r="A128" s="9"/>
      <c r="B128" s="9"/>
      <c r="C128" s="20"/>
      <c r="D128" s="33"/>
      <c r="E128" s="16"/>
      <c r="F128" s="16"/>
      <c r="G128" s="17"/>
      <c r="H128" s="94"/>
      <c r="I128" s="29">
        <f t="shared" si="3"/>
        <v>0</v>
      </c>
    </row>
    <row r="129" spans="1:9" ht="15" thickBot="1" x14ac:dyDescent="0.25">
      <c r="A129" s="9"/>
      <c r="B129" s="9"/>
      <c r="C129" s="128" t="str">
        <f>+A114&amp;", "&amp;B114</f>
        <v>Rebecca Holm Nielsen, Mirain Galicia</v>
      </c>
      <c r="D129" s="129"/>
      <c r="E129" s="129"/>
      <c r="F129" s="56"/>
      <c r="G129" s="30" t="s">
        <v>9</v>
      </c>
      <c r="H129" s="91"/>
      <c r="I129" s="10">
        <f>SUM(I114:I128)</f>
        <v>6</v>
      </c>
    </row>
    <row r="130" spans="1:9" ht="14.25" x14ac:dyDescent="0.2">
      <c r="A130" s="4"/>
      <c r="B130" s="4"/>
      <c r="C130" s="4"/>
      <c r="D130" s="12"/>
      <c r="E130" s="4"/>
      <c r="F130" s="4"/>
      <c r="G130" s="4"/>
      <c r="H130" s="92"/>
      <c r="I130" s="4"/>
    </row>
    <row r="131" spans="1:9" ht="15" thickBot="1" x14ac:dyDescent="0.25">
      <c r="A131" s="4"/>
      <c r="B131" s="4"/>
      <c r="C131" s="4"/>
      <c r="D131" s="12"/>
      <c r="E131" s="4"/>
      <c r="F131" s="4"/>
      <c r="G131" s="4"/>
      <c r="H131" s="92"/>
      <c r="I131" s="4"/>
    </row>
    <row r="132" spans="1:9" ht="15" thickBot="1" x14ac:dyDescent="0.25">
      <c r="A132" s="25" t="s">
        <v>2</v>
      </c>
      <c r="B132" s="34" t="s">
        <v>35</v>
      </c>
      <c r="C132" s="32" t="s">
        <v>4</v>
      </c>
      <c r="D132" s="27" t="s">
        <v>5</v>
      </c>
      <c r="E132" s="26" t="s">
        <v>6</v>
      </c>
      <c r="F132" s="26" t="s">
        <v>118</v>
      </c>
      <c r="G132" s="26" t="s">
        <v>7</v>
      </c>
      <c r="H132" s="87" t="s">
        <v>37</v>
      </c>
      <c r="I132" s="28" t="s">
        <v>1</v>
      </c>
    </row>
    <row r="133" spans="1:9" ht="15" thickBot="1" x14ac:dyDescent="0.25">
      <c r="A133" s="31" t="s">
        <v>206</v>
      </c>
      <c r="B133" s="35" t="s">
        <v>207</v>
      </c>
      <c r="C133" s="33" t="s">
        <v>8</v>
      </c>
      <c r="D133" s="38">
        <v>44038</v>
      </c>
      <c r="E133" s="22">
        <v>0</v>
      </c>
      <c r="F133" s="22" t="s">
        <v>49</v>
      </c>
      <c r="G133" s="23" t="s">
        <v>164</v>
      </c>
      <c r="H133" s="93">
        <v>65.171999999999997</v>
      </c>
      <c r="I133" s="24">
        <v>1</v>
      </c>
    </row>
    <row r="134" spans="1:9" ht="14.25" x14ac:dyDescent="0.2">
      <c r="A134" s="9"/>
      <c r="B134" s="9"/>
      <c r="C134" s="18" t="s">
        <v>8</v>
      </c>
      <c r="D134" s="38">
        <v>44037</v>
      </c>
      <c r="E134" s="7">
        <v>0</v>
      </c>
      <c r="F134" s="7" t="s">
        <v>49</v>
      </c>
      <c r="G134" s="8" t="s">
        <v>164</v>
      </c>
      <c r="H134" s="89">
        <v>59.137999999999998</v>
      </c>
      <c r="I134" s="19">
        <v>1</v>
      </c>
    </row>
    <row r="135" spans="1:9" ht="14.25" x14ac:dyDescent="0.2">
      <c r="A135" s="9"/>
      <c r="B135" s="9"/>
      <c r="C135" s="18" t="s">
        <v>8</v>
      </c>
      <c r="D135" s="38">
        <v>44094</v>
      </c>
      <c r="E135" s="7">
        <v>0</v>
      </c>
      <c r="F135" s="7" t="s">
        <v>49</v>
      </c>
      <c r="G135" s="8" t="s">
        <v>13</v>
      </c>
      <c r="H135" s="89">
        <v>63.71</v>
      </c>
      <c r="I135" s="19">
        <v>1</v>
      </c>
    </row>
    <row r="136" spans="1:9" ht="14.25" x14ac:dyDescent="0.2">
      <c r="A136" s="9"/>
      <c r="B136" s="9"/>
      <c r="C136" s="18" t="s">
        <v>8</v>
      </c>
      <c r="D136" s="38">
        <v>44094</v>
      </c>
      <c r="E136" s="7">
        <v>0</v>
      </c>
      <c r="F136" s="7" t="s">
        <v>49</v>
      </c>
      <c r="G136" s="8" t="s">
        <v>164</v>
      </c>
      <c r="H136" s="89">
        <v>62.414000000000001</v>
      </c>
      <c r="I136" s="19">
        <v>1</v>
      </c>
    </row>
    <row r="137" spans="1:9" ht="14.25" x14ac:dyDescent="0.2">
      <c r="A137" s="9"/>
      <c r="B137" s="9"/>
      <c r="C137" s="18"/>
      <c r="D137" s="38"/>
      <c r="E137" s="7"/>
      <c r="F137" s="7"/>
      <c r="G137" s="8"/>
      <c r="H137" s="89"/>
      <c r="I137" s="19">
        <f t="shared" ref="I137:I147" si="4">IF(E137&lt;&gt;"",VLOOKUP(E137&amp;", "&amp;G137,PointSkema,2,FALSE),0)</f>
        <v>0</v>
      </c>
    </row>
    <row r="138" spans="1:9" ht="14.25" x14ac:dyDescent="0.2">
      <c r="A138" s="9"/>
      <c r="B138" s="9"/>
      <c r="C138" s="18"/>
      <c r="D138" s="38"/>
      <c r="E138" s="7"/>
      <c r="F138" s="7"/>
      <c r="G138" s="8"/>
      <c r="H138" s="89"/>
      <c r="I138" s="19">
        <f t="shared" si="4"/>
        <v>0</v>
      </c>
    </row>
    <row r="139" spans="1:9" ht="14.25" x14ac:dyDescent="0.2">
      <c r="A139" s="9"/>
      <c r="B139" s="9"/>
      <c r="C139" s="18"/>
      <c r="D139" s="38"/>
      <c r="E139" s="7"/>
      <c r="F139" s="7"/>
      <c r="G139" s="8"/>
      <c r="H139" s="89"/>
      <c r="I139" s="19">
        <f t="shared" si="4"/>
        <v>0</v>
      </c>
    </row>
    <row r="140" spans="1:9" ht="14.25" x14ac:dyDescent="0.2">
      <c r="A140" s="9"/>
      <c r="B140" s="9"/>
      <c r="C140" s="18"/>
      <c r="D140" s="38"/>
      <c r="E140" s="7"/>
      <c r="F140" s="7"/>
      <c r="G140" s="8"/>
      <c r="H140" s="89"/>
      <c r="I140" s="19">
        <f t="shared" si="4"/>
        <v>0</v>
      </c>
    </row>
    <row r="141" spans="1:9" ht="14.25" x14ac:dyDescent="0.2">
      <c r="A141" s="9"/>
      <c r="B141" s="9"/>
      <c r="C141" s="18"/>
      <c r="D141" s="38"/>
      <c r="E141" s="7"/>
      <c r="F141" s="7"/>
      <c r="G141" s="8"/>
      <c r="H141" s="89"/>
      <c r="I141" s="19">
        <f t="shared" si="4"/>
        <v>0</v>
      </c>
    </row>
    <row r="142" spans="1:9" ht="14.25" x14ac:dyDescent="0.2">
      <c r="A142" s="9"/>
      <c r="B142" s="9"/>
      <c r="C142" s="18"/>
      <c r="D142" s="38"/>
      <c r="E142" s="7"/>
      <c r="F142" s="7"/>
      <c r="G142" s="8"/>
      <c r="H142" s="89"/>
      <c r="I142" s="19">
        <f t="shared" si="4"/>
        <v>0</v>
      </c>
    </row>
    <row r="143" spans="1:9" ht="14.25" x14ac:dyDescent="0.2">
      <c r="A143" s="9"/>
      <c r="B143" s="9"/>
      <c r="C143" s="18"/>
      <c r="D143" s="38"/>
      <c r="E143" s="7"/>
      <c r="F143" s="7"/>
      <c r="G143" s="8"/>
      <c r="H143" s="89"/>
      <c r="I143" s="19">
        <f t="shared" si="4"/>
        <v>0</v>
      </c>
    </row>
    <row r="144" spans="1:9" ht="14.25" x14ac:dyDescent="0.2">
      <c r="A144" s="9"/>
      <c r="B144" s="9"/>
      <c r="C144" s="18"/>
      <c r="D144" s="38"/>
      <c r="E144" s="7"/>
      <c r="F144" s="7"/>
      <c r="G144" s="8"/>
      <c r="H144" s="89"/>
      <c r="I144" s="19">
        <f t="shared" si="4"/>
        <v>0</v>
      </c>
    </row>
    <row r="145" spans="1:9" ht="14.25" x14ac:dyDescent="0.2">
      <c r="A145" s="9"/>
      <c r="B145" s="9"/>
      <c r="C145" s="18"/>
      <c r="D145" s="38"/>
      <c r="E145" s="7"/>
      <c r="F145" s="7"/>
      <c r="G145" s="8"/>
      <c r="H145" s="89"/>
      <c r="I145" s="19">
        <f t="shared" si="4"/>
        <v>0</v>
      </c>
    </row>
    <row r="146" spans="1:9" ht="14.25" x14ac:dyDescent="0.2">
      <c r="A146" s="9"/>
      <c r="B146" s="9"/>
      <c r="C146" s="18"/>
      <c r="D146" s="38"/>
      <c r="E146" s="7"/>
      <c r="F146" s="7"/>
      <c r="G146" s="8"/>
      <c r="H146" s="89"/>
      <c r="I146" s="19">
        <f t="shared" si="4"/>
        <v>0</v>
      </c>
    </row>
    <row r="147" spans="1:9" ht="15" thickBot="1" x14ac:dyDescent="0.25">
      <c r="A147" s="9"/>
      <c r="B147" s="9"/>
      <c r="C147" s="20"/>
      <c r="D147" s="38"/>
      <c r="E147" s="16"/>
      <c r="F147" s="16"/>
      <c r="G147" s="17"/>
      <c r="H147" s="94"/>
      <c r="I147" s="29">
        <f t="shared" si="4"/>
        <v>0</v>
      </c>
    </row>
    <row r="148" spans="1:9" ht="15" thickBot="1" x14ac:dyDescent="0.25">
      <c r="A148" s="9"/>
      <c r="B148" s="9"/>
      <c r="C148" s="128" t="str">
        <f>+A133&amp;", "&amp;B133</f>
        <v>Kamilla Frederiksen, Højgårds Medina</v>
      </c>
      <c r="D148" s="129"/>
      <c r="E148" s="129"/>
      <c r="F148" s="56"/>
      <c r="G148" s="30" t="s">
        <v>9</v>
      </c>
      <c r="H148" s="91"/>
      <c r="I148" s="10">
        <f>SUM(I133:I147)</f>
        <v>4</v>
      </c>
    </row>
    <row r="149" spans="1:9" ht="15" thickBot="1" x14ac:dyDescent="0.25">
      <c r="A149" s="4"/>
      <c r="B149" s="4"/>
      <c r="C149" s="4"/>
      <c r="D149" s="12"/>
      <c r="E149" s="4"/>
      <c r="F149" s="4"/>
      <c r="G149" s="4"/>
      <c r="H149" s="92"/>
      <c r="I149" s="4"/>
    </row>
    <row r="150" spans="1:9" ht="15" thickBot="1" x14ac:dyDescent="0.25">
      <c r="A150" s="25" t="s">
        <v>2</v>
      </c>
      <c r="B150" s="34" t="s">
        <v>35</v>
      </c>
      <c r="C150" s="32" t="s">
        <v>4</v>
      </c>
      <c r="D150" s="27" t="s">
        <v>5</v>
      </c>
      <c r="E150" s="26" t="s">
        <v>6</v>
      </c>
      <c r="F150" s="26" t="s">
        <v>118</v>
      </c>
      <c r="G150" s="26" t="s">
        <v>7</v>
      </c>
      <c r="H150" s="87" t="s">
        <v>37</v>
      </c>
      <c r="I150" s="28" t="s">
        <v>1</v>
      </c>
    </row>
    <row r="151" spans="1:9" ht="15" thickBot="1" x14ac:dyDescent="0.25">
      <c r="A151" s="31" t="s">
        <v>120</v>
      </c>
      <c r="B151" s="35" t="s">
        <v>208</v>
      </c>
      <c r="C151" s="33" t="s">
        <v>209</v>
      </c>
      <c r="D151" s="38">
        <v>44071</v>
      </c>
      <c r="E151" s="22">
        <v>0</v>
      </c>
      <c r="F151" s="22" t="s">
        <v>49</v>
      </c>
      <c r="G151" s="23" t="s">
        <v>210</v>
      </c>
      <c r="H151" s="93">
        <v>66</v>
      </c>
      <c r="I151" s="24">
        <v>1</v>
      </c>
    </row>
    <row r="152" spans="1:9" ht="14.25" x14ac:dyDescent="0.2">
      <c r="A152" s="9"/>
      <c r="B152" s="9"/>
      <c r="C152" s="18"/>
      <c r="D152" s="38"/>
      <c r="E152" s="7"/>
      <c r="F152" s="7"/>
      <c r="G152" s="8"/>
      <c r="H152" s="89"/>
      <c r="I152" s="19">
        <f t="shared" ref="I152:I165" si="5">IF(E152&lt;&gt;"",VLOOKUP(E152&amp;", "&amp;G152,PointSkema,2,FALSE),0)</f>
        <v>0</v>
      </c>
    </row>
    <row r="153" spans="1:9" ht="14.25" x14ac:dyDescent="0.2">
      <c r="A153" s="9"/>
      <c r="B153" s="9"/>
      <c r="C153" s="18"/>
      <c r="D153" s="38"/>
      <c r="E153" s="7"/>
      <c r="F153" s="7"/>
      <c r="G153" s="8"/>
      <c r="H153" s="89"/>
      <c r="I153" s="19">
        <f t="shared" si="5"/>
        <v>0</v>
      </c>
    </row>
    <row r="154" spans="1:9" ht="14.25" x14ac:dyDescent="0.2">
      <c r="A154" s="9"/>
      <c r="B154" s="9"/>
      <c r="C154" s="18"/>
      <c r="D154" s="38"/>
      <c r="E154" s="7"/>
      <c r="F154" s="7"/>
      <c r="G154" s="8"/>
      <c r="H154" s="89"/>
      <c r="I154" s="19">
        <f t="shared" si="5"/>
        <v>0</v>
      </c>
    </row>
    <row r="155" spans="1:9" ht="14.25" x14ac:dyDescent="0.2">
      <c r="A155" s="9"/>
      <c r="B155" s="9"/>
      <c r="C155" s="18"/>
      <c r="D155" s="38"/>
      <c r="E155" s="7"/>
      <c r="F155" s="7"/>
      <c r="G155" s="8"/>
      <c r="H155" s="89"/>
      <c r="I155" s="19">
        <f t="shared" si="5"/>
        <v>0</v>
      </c>
    </row>
    <row r="156" spans="1:9" ht="14.25" x14ac:dyDescent="0.2">
      <c r="A156" s="9"/>
      <c r="B156" s="9"/>
      <c r="C156" s="18"/>
      <c r="D156" s="38"/>
      <c r="E156" s="7"/>
      <c r="F156" s="7"/>
      <c r="G156" s="8"/>
      <c r="H156" s="89"/>
      <c r="I156" s="19">
        <f t="shared" si="5"/>
        <v>0</v>
      </c>
    </row>
    <row r="157" spans="1:9" ht="14.25" x14ac:dyDescent="0.2">
      <c r="A157" s="9"/>
      <c r="B157" s="9"/>
      <c r="C157" s="18"/>
      <c r="D157" s="38"/>
      <c r="E157" s="7"/>
      <c r="F157" s="7"/>
      <c r="G157" s="8"/>
      <c r="H157" s="89"/>
      <c r="I157" s="19">
        <f t="shared" si="5"/>
        <v>0</v>
      </c>
    </row>
    <row r="158" spans="1:9" ht="14.25" x14ac:dyDescent="0.2">
      <c r="A158" s="9"/>
      <c r="B158" s="9"/>
      <c r="C158" s="18"/>
      <c r="D158" s="38"/>
      <c r="E158" s="7"/>
      <c r="F158" s="7"/>
      <c r="G158" s="8"/>
      <c r="H158" s="89"/>
      <c r="I158" s="19">
        <f t="shared" si="5"/>
        <v>0</v>
      </c>
    </row>
    <row r="159" spans="1:9" ht="14.25" x14ac:dyDescent="0.2">
      <c r="A159" s="9"/>
      <c r="B159" s="9"/>
      <c r="C159" s="18"/>
      <c r="D159" s="38"/>
      <c r="E159" s="7"/>
      <c r="F159" s="7"/>
      <c r="G159" s="8"/>
      <c r="H159" s="89"/>
      <c r="I159" s="19">
        <f t="shared" si="5"/>
        <v>0</v>
      </c>
    </row>
    <row r="160" spans="1:9" ht="14.25" x14ac:dyDescent="0.2">
      <c r="A160" s="9"/>
      <c r="B160" s="9"/>
      <c r="C160" s="18"/>
      <c r="D160" s="38"/>
      <c r="E160" s="7"/>
      <c r="F160" s="7"/>
      <c r="G160" s="8"/>
      <c r="H160" s="89"/>
      <c r="I160" s="19">
        <f t="shared" si="5"/>
        <v>0</v>
      </c>
    </row>
    <row r="161" spans="1:9" ht="14.25" x14ac:dyDescent="0.2">
      <c r="A161" s="9"/>
      <c r="B161" s="9"/>
      <c r="C161" s="18"/>
      <c r="D161" s="38"/>
      <c r="E161" s="7"/>
      <c r="F161" s="7"/>
      <c r="G161" s="8"/>
      <c r="H161" s="89"/>
      <c r="I161" s="19">
        <f t="shared" si="5"/>
        <v>0</v>
      </c>
    </row>
    <row r="162" spans="1:9" ht="14.25" x14ac:dyDescent="0.2">
      <c r="A162" s="9"/>
      <c r="B162" s="9"/>
      <c r="C162" s="18"/>
      <c r="D162" s="38"/>
      <c r="E162" s="7"/>
      <c r="F162" s="7"/>
      <c r="G162" s="8"/>
      <c r="H162" s="89"/>
      <c r="I162" s="19">
        <f t="shared" si="5"/>
        <v>0</v>
      </c>
    </row>
    <row r="163" spans="1:9" ht="14.25" x14ac:dyDescent="0.2">
      <c r="A163" s="9"/>
      <c r="B163" s="9"/>
      <c r="C163" s="18"/>
      <c r="D163" s="38"/>
      <c r="E163" s="7"/>
      <c r="F163" s="7"/>
      <c r="G163" s="8"/>
      <c r="H163" s="89"/>
      <c r="I163" s="19">
        <f t="shared" si="5"/>
        <v>0</v>
      </c>
    </row>
    <row r="164" spans="1:9" ht="14.25" x14ac:dyDescent="0.2">
      <c r="A164" s="9"/>
      <c r="B164" s="9"/>
      <c r="C164" s="18"/>
      <c r="D164" s="6"/>
      <c r="E164" s="7"/>
      <c r="F164" s="7"/>
      <c r="G164" s="8"/>
      <c r="H164" s="89"/>
      <c r="I164" s="19">
        <f t="shared" si="5"/>
        <v>0</v>
      </c>
    </row>
    <row r="165" spans="1:9" ht="15" thickBot="1" x14ac:dyDescent="0.25">
      <c r="A165" s="9"/>
      <c r="B165" s="9"/>
      <c r="C165" s="20"/>
      <c r="D165" s="15"/>
      <c r="E165" s="16"/>
      <c r="F165" s="16"/>
      <c r="G165" s="17"/>
      <c r="H165" s="94"/>
      <c r="I165" s="29">
        <f t="shared" si="5"/>
        <v>0</v>
      </c>
    </row>
    <row r="166" spans="1:9" ht="15" thickBot="1" x14ac:dyDescent="0.25">
      <c r="A166" s="9"/>
      <c r="B166" s="9"/>
      <c r="C166" s="128" t="str">
        <f>+A151&amp;", "&amp;B151</f>
        <v>Vilja Benedikte L. Eriksen, Mirain Lelani</v>
      </c>
      <c r="D166" s="129"/>
      <c r="E166" s="129"/>
      <c r="F166" s="56"/>
      <c r="G166" s="30" t="s">
        <v>9</v>
      </c>
      <c r="H166" s="91"/>
      <c r="I166" s="10">
        <f>SUM(I151:I165)</f>
        <v>1</v>
      </c>
    </row>
    <row r="167" spans="1:9" ht="15" thickBot="1" x14ac:dyDescent="0.25">
      <c r="A167" s="4"/>
      <c r="B167" s="4"/>
      <c r="C167" s="4"/>
      <c r="D167" s="12"/>
      <c r="E167" s="4"/>
      <c r="F167" s="4"/>
      <c r="G167" s="4"/>
      <c r="H167" s="92"/>
      <c r="I167" s="4"/>
    </row>
    <row r="168" spans="1:9" ht="15" thickBot="1" x14ac:dyDescent="0.25">
      <c r="A168" s="25" t="s">
        <v>2</v>
      </c>
      <c r="B168" s="34" t="s">
        <v>35</v>
      </c>
      <c r="C168" s="32" t="s">
        <v>4</v>
      </c>
      <c r="D168" s="27" t="s">
        <v>5</v>
      </c>
      <c r="E168" s="26" t="s">
        <v>6</v>
      </c>
      <c r="F168" s="26" t="s">
        <v>118</v>
      </c>
      <c r="G168" s="26" t="s">
        <v>7</v>
      </c>
      <c r="H168" s="87" t="s">
        <v>37</v>
      </c>
      <c r="I168" s="28" t="s">
        <v>1</v>
      </c>
    </row>
    <row r="169" spans="1:9" ht="15" thickBot="1" x14ac:dyDescent="0.25">
      <c r="A169" s="31" t="s">
        <v>221</v>
      </c>
      <c r="B169" s="35" t="s">
        <v>222</v>
      </c>
      <c r="C169" s="33" t="s">
        <v>223</v>
      </c>
      <c r="D169" s="38">
        <v>44050</v>
      </c>
      <c r="E169" s="22">
        <v>0</v>
      </c>
      <c r="F169" s="22" t="s">
        <v>224</v>
      </c>
      <c r="G169" s="23" t="s">
        <v>10</v>
      </c>
      <c r="H169" s="93">
        <v>64.8</v>
      </c>
      <c r="I169" s="24">
        <v>1</v>
      </c>
    </row>
    <row r="170" spans="1:9" ht="14.25" x14ac:dyDescent="0.2">
      <c r="A170" s="9"/>
      <c r="B170" s="9"/>
      <c r="C170" s="18" t="s">
        <v>223</v>
      </c>
      <c r="D170" s="38">
        <v>44050</v>
      </c>
      <c r="E170" s="7">
        <v>0</v>
      </c>
      <c r="F170" s="7" t="s">
        <v>224</v>
      </c>
      <c r="G170" s="8" t="s">
        <v>210</v>
      </c>
      <c r="H170" s="89">
        <v>64.8</v>
      </c>
      <c r="I170" s="19">
        <v>1</v>
      </c>
    </row>
    <row r="171" spans="1:9" ht="14.25" x14ac:dyDescent="0.2">
      <c r="A171" s="9"/>
      <c r="B171" s="9"/>
      <c r="C171" s="18" t="s">
        <v>8</v>
      </c>
      <c r="D171" s="38">
        <v>44094</v>
      </c>
      <c r="E171" s="7">
        <v>0</v>
      </c>
      <c r="F171" s="7" t="s">
        <v>49</v>
      </c>
      <c r="G171" s="8" t="s">
        <v>210</v>
      </c>
      <c r="H171" s="89">
        <v>67</v>
      </c>
      <c r="I171" s="19">
        <v>1</v>
      </c>
    </row>
    <row r="172" spans="1:9" ht="14.25" x14ac:dyDescent="0.2">
      <c r="A172" s="9"/>
      <c r="B172" s="9"/>
      <c r="C172" s="18" t="s">
        <v>8</v>
      </c>
      <c r="D172" s="38">
        <v>44094</v>
      </c>
      <c r="E172" s="7">
        <v>0</v>
      </c>
      <c r="F172" s="7" t="s">
        <v>49</v>
      </c>
      <c r="G172" s="8" t="s">
        <v>10</v>
      </c>
      <c r="H172" s="89">
        <v>63.8</v>
      </c>
      <c r="I172" s="19">
        <v>1</v>
      </c>
    </row>
    <row r="173" spans="1:9" ht="14.25" x14ac:dyDescent="0.2">
      <c r="A173" s="9"/>
      <c r="B173" s="9"/>
      <c r="C173" s="18" t="s">
        <v>266</v>
      </c>
      <c r="D173" s="38">
        <v>44107</v>
      </c>
      <c r="E173" s="7">
        <v>0</v>
      </c>
      <c r="F173" s="7" t="s">
        <v>49</v>
      </c>
      <c r="G173" s="8" t="s">
        <v>187</v>
      </c>
      <c r="H173" s="89">
        <v>67.825999999999993</v>
      </c>
      <c r="I173" s="19">
        <v>1</v>
      </c>
    </row>
    <row r="174" spans="1:9" ht="14.25" x14ac:dyDescent="0.2">
      <c r="A174" s="9"/>
      <c r="B174" s="9"/>
      <c r="C174" s="18" t="s">
        <v>266</v>
      </c>
      <c r="D174" s="38">
        <v>44107</v>
      </c>
      <c r="E174" s="7">
        <v>0</v>
      </c>
      <c r="F174" s="7" t="s">
        <v>49</v>
      </c>
      <c r="G174" s="8" t="s">
        <v>187</v>
      </c>
      <c r="H174" s="89">
        <v>65.400000000000006</v>
      </c>
      <c r="I174" s="19">
        <v>1</v>
      </c>
    </row>
    <row r="175" spans="1:9" ht="14.25" x14ac:dyDescent="0.2">
      <c r="A175" s="9"/>
      <c r="B175" s="9"/>
      <c r="C175" s="18"/>
      <c r="D175" s="38"/>
      <c r="E175" s="7"/>
      <c r="F175" s="7"/>
      <c r="G175" s="8"/>
      <c r="H175" s="89"/>
      <c r="I175" s="19">
        <f t="shared" ref="I173:I183" si="6">IF(E175&lt;&gt;"",VLOOKUP(E175&amp;", "&amp;G175,PointSkema,2,FALSE),0)</f>
        <v>0</v>
      </c>
    </row>
    <row r="176" spans="1:9" ht="14.25" x14ac:dyDescent="0.2">
      <c r="A176" s="9"/>
      <c r="B176" s="9"/>
      <c r="C176" s="18"/>
      <c r="D176" s="38"/>
      <c r="E176" s="7"/>
      <c r="F176" s="7"/>
      <c r="G176" s="8"/>
      <c r="H176" s="89"/>
      <c r="I176" s="19">
        <f t="shared" si="6"/>
        <v>0</v>
      </c>
    </row>
    <row r="177" spans="1:9" ht="14.25" x14ac:dyDescent="0.2">
      <c r="A177" s="9"/>
      <c r="B177" s="9"/>
      <c r="C177" s="18"/>
      <c r="D177" s="38"/>
      <c r="E177" s="7"/>
      <c r="F177" s="7"/>
      <c r="G177" s="8"/>
      <c r="H177" s="89"/>
      <c r="I177" s="19">
        <f t="shared" si="6"/>
        <v>0</v>
      </c>
    </row>
    <row r="178" spans="1:9" ht="14.25" x14ac:dyDescent="0.2">
      <c r="A178" s="9"/>
      <c r="B178" s="9"/>
      <c r="C178" s="18"/>
      <c r="D178" s="38"/>
      <c r="E178" s="7"/>
      <c r="F178" s="7"/>
      <c r="G178" s="8"/>
      <c r="H178" s="89"/>
      <c r="I178" s="19">
        <f t="shared" si="6"/>
        <v>0</v>
      </c>
    </row>
    <row r="179" spans="1:9" ht="14.25" x14ac:dyDescent="0.2">
      <c r="A179" s="9"/>
      <c r="B179" s="9"/>
      <c r="C179" s="18"/>
      <c r="D179" s="38"/>
      <c r="E179" s="7"/>
      <c r="F179" s="7"/>
      <c r="G179" s="8"/>
      <c r="H179" s="89"/>
      <c r="I179" s="19">
        <f t="shared" si="6"/>
        <v>0</v>
      </c>
    </row>
    <row r="180" spans="1:9" ht="14.25" x14ac:dyDescent="0.2">
      <c r="A180" s="9"/>
      <c r="B180" s="9"/>
      <c r="C180" s="18"/>
      <c r="D180" s="38"/>
      <c r="E180" s="7"/>
      <c r="F180" s="7"/>
      <c r="G180" s="8"/>
      <c r="H180" s="89"/>
      <c r="I180" s="19">
        <f t="shared" si="6"/>
        <v>0</v>
      </c>
    </row>
    <row r="181" spans="1:9" ht="14.25" x14ac:dyDescent="0.2">
      <c r="A181" s="9"/>
      <c r="B181" s="9"/>
      <c r="C181" s="18"/>
      <c r="D181" s="38"/>
      <c r="E181" s="7"/>
      <c r="F181" s="7"/>
      <c r="G181" s="8"/>
      <c r="H181" s="89"/>
      <c r="I181" s="19">
        <f t="shared" si="6"/>
        <v>0</v>
      </c>
    </row>
    <row r="182" spans="1:9" ht="14.25" x14ac:dyDescent="0.2">
      <c r="A182" s="9"/>
      <c r="B182" s="9"/>
      <c r="C182" s="18"/>
      <c r="D182" s="38"/>
      <c r="E182" s="7"/>
      <c r="F182" s="7"/>
      <c r="G182" s="8"/>
      <c r="H182" s="89"/>
      <c r="I182" s="19">
        <f t="shared" si="6"/>
        <v>0</v>
      </c>
    </row>
    <row r="183" spans="1:9" ht="15" thickBot="1" x14ac:dyDescent="0.25">
      <c r="A183" s="9"/>
      <c r="B183" s="9"/>
      <c r="C183" s="20"/>
      <c r="D183" s="38"/>
      <c r="E183" s="16"/>
      <c r="F183" s="16"/>
      <c r="G183" s="17"/>
      <c r="H183" s="94"/>
      <c r="I183" s="29">
        <f t="shared" si="6"/>
        <v>0</v>
      </c>
    </row>
    <row r="184" spans="1:9" ht="15" thickBot="1" x14ac:dyDescent="0.25">
      <c r="A184" s="9"/>
      <c r="B184" s="9"/>
      <c r="C184" s="128" t="str">
        <f>+A169&amp;", "&amp;B169</f>
        <v>Victoria Brandt Haakonsson, Noruun Tidselbjerg</v>
      </c>
      <c r="D184" s="129"/>
      <c r="E184" s="129"/>
      <c r="F184" s="56"/>
      <c r="G184" s="30" t="s">
        <v>9</v>
      </c>
      <c r="H184" s="91"/>
      <c r="I184" s="10">
        <f>SUM(I169:I183)</f>
        <v>6</v>
      </c>
    </row>
    <row r="185" spans="1:9" ht="14.25" x14ac:dyDescent="0.2">
      <c r="A185" s="4"/>
      <c r="B185" s="4"/>
      <c r="C185" s="4"/>
      <c r="D185" s="12"/>
      <c r="E185" s="4"/>
      <c r="F185" s="4"/>
      <c r="G185" s="4"/>
      <c r="H185" s="92"/>
      <c r="I185" s="4"/>
    </row>
    <row r="186" spans="1:9" ht="15" thickBot="1" x14ac:dyDescent="0.25">
      <c r="A186" s="4"/>
      <c r="B186" s="4"/>
      <c r="C186" s="4"/>
      <c r="D186" s="12"/>
      <c r="E186" s="4"/>
      <c r="F186" s="4"/>
      <c r="G186" s="4"/>
      <c r="H186" s="92"/>
      <c r="I186" s="4"/>
    </row>
    <row r="187" spans="1:9" ht="15" thickBot="1" x14ac:dyDescent="0.25">
      <c r="A187" s="25" t="s">
        <v>2</v>
      </c>
      <c r="B187" s="34" t="s">
        <v>35</v>
      </c>
      <c r="C187" s="32" t="s">
        <v>4</v>
      </c>
      <c r="D187" s="27" t="s">
        <v>5</v>
      </c>
      <c r="E187" s="26" t="s">
        <v>6</v>
      </c>
      <c r="F187" s="26" t="s">
        <v>118</v>
      </c>
      <c r="G187" s="26" t="s">
        <v>7</v>
      </c>
      <c r="H187" s="87" t="s">
        <v>37</v>
      </c>
      <c r="I187" s="28" t="s">
        <v>1</v>
      </c>
    </row>
    <row r="188" spans="1:9" ht="15" thickBot="1" x14ac:dyDescent="0.25">
      <c r="A188" s="35" t="s">
        <v>226</v>
      </c>
      <c r="B188" s="35" t="s">
        <v>227</v>
      </c>
      <c r="C188" s="33" t="s">
        <v>8</v>
      </c>
      <c r="D188" s="38">
        <v>44094</v>
      </c>
      <c r="E188" s="22">
        <v>1</v>
      </c>
      <c r="F188" s="22" t="s">
        <v>49</v>
      </c>
      <c r="G188" s="23" t="s">
        <v>10</v>
      </c>
      <c r="H188" s="93">
        <v>67</v>
      </c>
      <c r="I188" s="24">
        <v>10</v>
      </c>
    </row>
    <row r="189" spans="1:9" ht="14.25" x14ac:dyDescent="0.2">
      <c r="A189" s="9"/>
      <c r="B189" s="9"/>
      <c r="C189" s="33" t="s">
        <v>8</v>
      </c>
      <c r="D189" s="38">
        <v>44094</v>
      </c>
      <c r="E189" s="7">
        <v>0</v>
      </c>
      <c r="F189" s="7" t="s">
        <v>49</v>
      </c>
      <c r="G189" s="8" t="s">
        <v>11</v>
      </c>
      <c r="H189" s="89">
        <v>65.652000000000001</v>
      </c>
      <c r="I189" s="19">
        <v>1</v>
      </c>
    </row>
    <row r="190" spans="1:9" ht="14.25" x14ac:dyDescent="0.2">
      <c r="A190" s="9"/>
      <c r="B190" s="9"/>
      <c r="C190" s="18"/>
      <c r="D190" s="38"/>
      <c r="E190" s="7"/>
      <c r="F190" s="7"/>
      <c r="G190" s="8"/>
      <c r="H190" s="89"/>
      <c r="I190" s="19">
        <f t="shared" ref="I190:I202" si="7">IF(E190&lt;&gt;"",VLOOKUP(E190&amp;", "&amp;G190,PointSkema,2,FALSE),0)</f>
        <v>0</v>
      </c>
    </row>
    <row r="191" spans="1:9" ht="14.25" x14ac:dyDescent="0.2">
      <c r="A191" s="9"/>
      <c r="B191" s="9"/>
      <c r="C191" s="18"/>
      <c r="D191" s="38"/>
      <c r="E191" s="7"/>
      <c r="F191" s="7"/>
      <c r="G191" s="8"/>
      <c r="H191" s="89"/>
      <c r="I191" s="19">
        <f t="shared" si="7"/>
        <v>0</v>
      </c>
    </row>
    <row r="192" spans="1:9" ht="14.25" x14ac:dyDescent="0.2">
      <c r="A192" s="9"/>
      <c r="B192" s="9"/>
      <c r="C192" s="18"/>
      <c r="D192" s="38"/>
      <c r="E192" s="7"/>
      <c r="F192" s="7"/>
      <c r="G192" s="8"/>
      <c r="H192" s="89"/>
      <c r="I192" s="19">
        <f t="shared" si="7"/>
        <v>0</v>
      </c>
    </row>
    <row r="193" spans="1:9" ht="14.25" x14ac:dyDescent="0.2">
      <c r="A193" s="9"/>
      <c r="B193" s="9"/>
      <c r="C193" s="18"/>
      <c r="D193" s="38"/>
      <c r="E193" s="7"/>
      <c r="F193" s="7"/>
      <c r="G193" s="8"/>
      <c r="H193" s="89"/>
      <c r="I193" s="19">
        <f t="shared" si="7"/>
        <v>0</v>
      </c>
    </row>
    <row r="194" spans="1:9" ht="14.25" x14ac:dyDescent="0.2">
      <c r="A194" s="9"/>
      <c r="B194" s="9"/>
      <c r="C194" s="18"/>
      <c r="D194" s="38"/>
      <c r="E194" s="7"/>
      <c r="F194" s="7"/>
      <c r="G194" s="8"/>
      <c r="H194" s="89"/>
      <c r="I194" s="19">
        <f t="shared" si="7"/>
        <v>0</v>
      </c>
    </row>
    <row r="195" spans="1:9" ht="14.25" x14ac:dyDescent="0.2">
      <c r="A195" s="9"/>
      <c r="B195" s="9"/>
      <c r="C195" s="18"/>
      <c r="D195" s="38"/>
      <c r="E195" s="7"/>
      <c r="F195" s="7"/>
      <c r="G195" s="8"/>
      <c r="H195" s="89"/>
      <c r="I195" s="19">
        <f t="shared" si="7"/>
        <v>0</v>
      </c>
    </row>
    <row r="196" spans="1:9" ht="14.25" x14ac:dyDescent="0.2">
      <c r="A196" s="9"/>
      <c r="B196" s="9"/>
      <c r="C196" s="18"/>
      <c r="D196" s="38"/>
      <c r="E196" s="7"/>
      <c r="F196" s="7"/>
      <c r="G196" s="8"/>
      <c r="H196" s="89"/>
      <c r="I196" s="19">
        <f t="shared" si="7"/>
        <v>0</v>
      </c>
    </row>
    <row r="197" spans="1:9" ht="14.25" x14ac:dyDescent="0.2">
      <c r="A197" s="9"/>
      <c r="B197" s="9"/>
      <c r="C197" s="18"/>
      <c r="D197" s="38"/>
      <c r="E197" s="7"/>
      <c r="F197" s="7"/>
      <c r="G197" s="8"/>
      <c r="H197" s="89"/>
      <c r="I197" s="19">
        <f t="shared" si="7"/>
        <v>0</v>
      </c>
    </row>
    <row r="198" spans="1:9" ht="14.25" x14ac:dyDescent="0.2">
      <c r="A198" s="9"/>
      <c r="B198" s="9"/>
      <c r="C198" s="18"/>
      <c r="D198" s="38"/>
      <c r="E198" s="7"/>
      <c r="F198" s="7"/>
      <c r="G198" s="8"/>
      <c r="H198" s="89"/>
      <c r="I198" s="19">
        <f t="shared" si="7"/>
        <v>0</v>
      </c>
    </row>
    <row r="199" spans="1:9" ht="14.25" x14ac:dyDescent="0.2">
      <c r="A199" s="9"/>
      <c r="B199" s="9"/>
      <c r="C199" s="18"/>
      <c r="D199" s="6"/>
      <c r="E199" s="7"/>
      <c r="F199" s="7"/>
      <c r="G199" s="8"/>
      <c r="H199" s="89"/>
      <c r="I199" s="19">
        <f t="shared" si="7"/>
        <v>0</v>
      </c>
    </row>
    <row r="200" spans="1:9" ht="14.25" x14ac:dyDescent="0.2">
      <c r="A200" s="9"/>
      <c r="B200" s="9"/>
      <c r="C200" s="18"/>
      <c r="D200" s="6"/>
      <c r="E200" s="7"/>
      <c r="F200" s="7"/>
      <c r="G200" s="8"/>
      <c r="H200" s="89"/>
      <c r="I200" s="19">
        <f t="shared" si="7"/>
        <v>0</v>
      </c>
    </row>
    <row r="201" spans="1:9" ht="14.25" x14ac:dyDescent="0.2">
      <c r="A201" s="9"/>
      <c r="B201" s="9"/>
      <c r="C201" s="18"/>
      <c r="D201" s="6"/>
      <c r="E201" s="7"/>
      <c r="F201" s="7"/>
      <c r="G201" s="8"/>
      <c r="H201" s="89"/>
      <c r="I201" s="19">
        <f t="shared" si="7"/>
        <v>0</v>
      </c>
    </row>
    <row r="202" spans="1:9" ht="15" thickBot="1" x14ac:dyDescent="0.25">
      <c r="A202" s="9"/>
      <c r="B202" s="9"/>
      <c r="C202" s="20"/>
      <c r="D202" s="15"/>
      <c r="E202" s="16"/>
      <c r="F202" s="16"/>
      <c r="G202" s="17"/>
      <c r="H202" s="94"/>
      <c r="I202" s="29">
        <f t="shared" si="7"/>
        <v>0</v>
      </c>
    </row>
    <row r="203" spans="1:9" ht="15" thickBot="1" x14ac:dyDescent="0.25">
      <c r="A203" s="9"/>
      <c r="B203" s="9"/>
      <c r="C203" s="128" t="str">
        <f>+A188&amp;", "&amp;B188</f>
        <v>Julie Damgaard Rohde, Asti</v>
      </c>
      <c r="D203" s="129"/>
      <c r="E203" s="129"/>
      <c r="F203" s="56"/>
      <c r="G203" s="30" t="s">
        <v>9</v>
      </c>
      <c r="H203" s="91"/>
      <c r="I203" s="10">
        <f>SUM(I188:I202)</f>
        <v>11</v>
      </c>
    </row>
    <row r="204" spans="1:9" ht="15" thickBot="1" x14ac:dyDescent="0.25">
      <c r="A204" s="4"/>
      <c r="B204" s="4"/>
      <c r="C204" s="4"/>
      <c r="D204" s="12"/>
      <c r="E204" s="4"/>
      <c r="F204" s="4"/>
      <c r="G204" s="4"/>
      <c r="H204" s="92"/>
      <c r="I204" s="4"/>
    </row>
    <row r="205" spans="1:9" ht="15" thickBot="1" x14ac:dyDescent="0.25">
      <c r="A205" s="25" t="s">
        <v>2</v>
      </c>
      <c r="B205" s="34" t="s">
        <v>35</v>
      </c>
      <c r="C205" s="32" t="s">
        <v>4</v>
      </c>
      <c r="D205" s="27" t="s">
        <v>5</v>
      </c>
      <c r="E205" s="26" t="s">
        <v>6</v>
      </c>
      <c r="F205" s="26" t="s">
        <v>118</v>
      </c>
      <c r="G205" s="26" t="s">
        <v>7</v>
      </c>
      <c r="H205" s="87" t="s">
        <v>37</v>
      </c>
      <c r="I205" s="28" t="s">
        <v>1</v>
      </c>
    </row>
    <row r="206" spans="1:9" ht="15" thickBot="1" x14ac:dyDescent="0.25">
      <c r="A206" s="31" t="s">
        <v>152</v>
      </c>
      <c r="B206" s="35" t="s">
        <v>250</v>
      </c>
      <c r="C206" s="33" t="s">
        <v>8</v>
      </c>
      <c r="D206" s="38">
        <v>44135</v>
      </c>
      <c r="E206" s="22">
        <v>3</v>
      </c>
      <c r="F206" s="22" t="s">
        <v>49</v>
      </c>
      <c r="G206" s="23" t="s">
        <v>164</v>
      </c>
      <c r="H206" s="93">
        <v>65.861999999999995</v>
      </c>
      <c r="I206" s="24">
        <v>12</v>
      </c>
    </row>
    <row r="207" spans="1:9" ht="14.25" x14ac:dyDescent="0.2">
      <c r="A207" s="9"/>
      <c r="B207" s="9"/>
      <c r="C207" s="18" t="s">
        <v>8</v>
      </c>
      <c r="D207" s="38">
        <v>44136</v>
      </c>
      <c r="E207" s="7">
        <v>0</v>
      </c>
      <c r="F207" s="7" t="s">
        <v>49</v>
      </c>
      <c r="G207" s="8" t="s">
        <v>164</v>
      </c>
      <c r="H207" s="89">
        <v>66.206999999999994</v>
      </c>
      <c r="I207" s="19">
        <v>1</v>
      </c>
    </row>
    <row r="208" spans="1:9" ht="14.25" x14ac:dyDescent="0.2">
      <c r="A208" s="9"/>
      <c r="B208" s="9"/>
      <c r="C208" s="18" t="s">
        <v>251</v>
      </c>
      <c r="D208" s="38">
        <v>44160</v>
      </c>
      <c r="E208" s="7">
        <v>0</v>
      </c>
      <c r="F208" s="7" t="s">
        <v>49</v>
      </c>
      <c r="G208" s="8" t="s">
        <v>164</v>
      </c>
      <c r="H208" s="89">
        <v>65.516999999999996</v>
      </c>
      <c r="I208" s="19">
        <v>1</v>
      </c>
    </row>
    <row r="209" spans="1:9" ht="14.25" x14ac:dyDescent="0.2">
      <c r="A209" s="9"/>
      <c r="B209" s="9"/>
      <c r="C209" s="18" t="s">
        <v>251</v>
      </c>
      <c r="D209" s="38">
        <v>44163</v>
      </c>
      <c r="E209" s="7">
        <v>0</v>
      </c>
      <c r="F209" s="7" t="s">
        <v>49</v>
      </c>
      <c r="G209" s="8" t="s">
        <v>217</v>
      </c>
      <c r="H209" s="89">
        <v>61.094000000000001</v>
      </c>
      <c r="I209" s="19">
        <v>1</v>
      </c>
    </row>
    <row r="210" spans="1:9" ht="14.25" x14ac:dyDescent="0.2">
      <c r="A210" s="9"/>
      <c r="B210" s="9"/>
      <c r="C210" s="18"/>
      <c r="D210" s="6"/>
      <c r="E210" s="7"/>
      <c r="F210" s="7"/>
      <c r="G210" s="8"/>
      <c r="H210" s="89"/>
      <c r="I210" s="19">
        <f t="shared" ref="I210:I220" si="8">IF(E210&lt;&gt;"",VLOOKUP(E210&amp;", "&amp;G210,PointSkema,2,FALSE),0)</f>
        <v>0</v>
      </c>
    </row>
    <row r="211" spans="1:9" ht="14.25" x14ac:dyDescent="0.2">
      <c r="A211" s="9"/>
      <c r="B211" s="9"/>
      <c r="C211" s="18"/>
      <c r="D211" s="6"/>
      <c r="E211" s="7"/>
      <c r="F211" s="7"/>
      <c r="G211" s="8"/>
      <c r="H211" s="89"/>
      <c r="I211" s="19">
        <f t="shared" si="8"/>
        <v>0</v>
      </c>
    </row>
    <row r="212" spans="1:9" ht="14.25" x14ac:dyDescent="0.2">
      <c r="A212" s="9"/>
      <c r="B212" s="9"/>
      <c r="C212" s="18"/>
      <c r="D212" s="6"/>
      <c r="E212" s="7"/>
      <c r="F212" s="7"/>
      <c r="G212" s="8"/>
      <c r="H212" s="89"/>
      <c r="I212" s="19">
        <f t="shared" si="8"/>
        <v>0</v>
      </c>
    </row>
    <row r="213" spans="1:9" ht="14.25" x14ac:dyDescent="0.2">
      <c r="A213" s="9"/>
      <c r="B213" s="9"/>
      <c r="C213" s="18"/>
      <c r="D213" s="6"/>
      <c r="E213" s="7"/>
      <c r="F213" s="7"/>
      <c r="G213" s="8"/>
      <c r="H213" s="89"/>
      <c r="I213" s="19">
        <f t="shared" si="8"/>
        <v>0</v>
      </c>
    </row>
    <row r="214" spans="1:9" ht="14.25" x14ac:dyDescent="0.2">
      <c r="A214" s="9"/>
      <c r="B214" s="9"/>
      <c r="C214" s="18"/>
      <c r="D214" s="6"/>
      <c r="E214" s="7"/>
      <c r="F214" s="7"/>
      <c r="G214" s="8"/>
      <c r="H214" s="89"/>
      <c r="I214" s="19">
        <f t="shared" si="8"/>
        <v>0</v>
      </c>
    </row>
    <row r="215" spans="1:9" ht="14.25" x14ac:dyDescent="0.2">
      <c r="A215" s="9"/>
      <c r="B215" s="9"/>
      <c r="C215" s="18"/>
      <c r="D215" s="6"/>
      <c r="E215" s="7"/>
      <c r="F215" s="7"/>
      <c r="G215" s="8"/>
      <c r="H215" s="89"/>
      <c r="I215" s="19">
        <f t="shared" si="8"/>
        <v>0</v>
      </c>
    </row>
    <row r="216" spans="1:9" ht="14.25" x14ac:dyDescent="0.2">
      <c r="A216" s="9"/>
      <c r="B216" s="9"/>
      <c r="C216" s="18"/>
      <c r="D216" s="6"/>
      <c r="E216" s="7"/>
      <c r="F216" s="7"/>
      <c r="G216" s="8"/>
      <c r="H216" s="89"/>
      <c r="I216" s="19">
        <f t="shared" si="8"/>
        <v>0</v>
      </c>
    </row>
    <row r="217" spans="1:9" ht="14.25" x14ac:dyDescent="0.2">
      <c r="A217" s="9"/>
      <c r="B217" s="9"/>
      <c r="C217" s="18"/>
      <c r="D217" s="6"/>
      <c r="E217" s="7"/>
      <c r="F217" s="7"/>
      <c r="G217" s="8"/>
      <c r="H217" s="89"/>
      <c r="I217" s="19">
        <f t="shared" si="8"/>
        <v>0</v>
      </c>
    </row>
    <row r="218" spans="1:9" ht="14.25" x14ac:dyDescent="0.2">
      <c r="A218" s="9"/>
      <c r="B218" s="9"/>
      <c r="C218" s="18"/>
      <c r="D218" s="6"/>
      <c r="E218" s="7"/>
      <c r="F218" s="7"/>
      <c r="G218" s="8"/>
      <c r="H218" s="89"/>
      <c r="I218" s="19">
        <f t="shared" si="8"/>
        <v>0</v>
      </c>
    </row>
    <row r="219" spans="1:9" ht="14.25" x14ac:dyDescent="0.2">
      <c r="A219" s="9"/>
      <c r="B219" s="9"/>
      <c r="C219" s="18"/>
      <c r="D219" s="6"/>
      <c r="E219" s="7"/>
      <c r="F219" s="7"/>
      <c r="G219" s="8"/>
      <c r="H219" s="89"/>
      <c r="I219" s="19">
        <f t="shared" si="8"/>
        <v>0</v>
      </c>
    </row>
    <row r="220" spans="1:9" ht="15" thickBot="1" x14ac:dyDescent="0.25">
      <c r="A220" s="9"/>
      <c r="B220" s="9"/>
      <c r="C220" s="20"/>
      <c r="D220" s="15"/>
      <c r="E220" s="16"/>
      <c r="F220" s="16"/>
      <c r="G220" s="17"/>
      <c r="H220" s="94"/>
      <c r="I220" s="29">
        <f t="shared" si="8"/>
        <v>0</v>
      </c>
    </row>
    <row r="221" spans="1:9" ht="15" thickBot="1" x14ac:dyDescent="0.25">
      <c r="A221" s="9"/>
      <c r="B221" s="9"/>
      <c r="C221" s="128" t="str">
        <f>+A206&amp;", "&amp;B206</f>
        <v>Stine Herholdt Bjerregaard, Romeo Overskovlund</v>
      </c>
      <c r="D221" s="129"/>
      <c r="E221" s="129"/>
      <c r="F221" s="56"/>
      <c r="G221" s="30" t="s">
        <v>9</v>
      </c>
      <c r="H221" s="91"/>
      <c r="I221" s="10">
        <f>SUM(I206:I220)</f>
        <v>15</v>
      </c>
    </row>
    <row r="222" spans="1:9" ht="15" thickBot="1" x14ac:dyDescent="0.25">
      <c r="A222" s="4"/>
      <c r="B222" s="4"/>
      <c r="C222" s="4"/>
      <c r="D222" s="12"/>
      <c r="E222" s="4"/>
      <c r="F222" s="4"/>
      <c r="G222" s="4"/>
      <c r="H222" s="92"/>
      <c r="I222" s="4"/>
    </row>
    <row r="223" spans="1:9" ht="15" thickBot="1" x14ac:dyDescent="0.25">
      <c r="A223" s="25" t="s">
        <v>2</v>
      </c>
      <c r="B223" s="34" t="s">
        <v>35</v>
      </c>
      <c r="C223" s="32" t="s">
        <v>4</v>
      </c>
      <c r="D223" s="27" t="s">
        <v>5</v>
      </c>
      <c r="E223" s="26" t="s">
        <v>6</v>
      </c>
      <c r="F223" s="26" t="s">
        <v>118</v>
      </c>
      <c r="G223" s="26" t="s">
        <v>7</v>
      </c>
      <c r="H223" s="87" t="s">
        <v>37</v>
      </c>
      <c r="I223" s="28" t="s">
        <v>1</v>
      </c>
    </row>
    <row r="224" spans="1:9" ht="15" thickBot="1" x14ac:dyDescent="0.25">
      <c r="A224" s="31"/>
      <c r="B224" s="35"/>
      <c r="C224" s="33"/>
      <c r="D224" s="21"/>
      <c r="E224" s="22"/>
      <c r="F224" s="22"/>
      <c r="G224" s="23"/>
      <c r="H224" s="93"/>
      <c r="I224" s="24">
        <f t="shared" ref="I224:I238" si="9">IF(E224&lt;&gt;"",VLOOKUP(E224&amp;", "&amp;G224,PointSkema,2,FALSE),0)</f>
        <v>0</v>
      </c>
    </row>
    <row r="225" spans="1:9" ht="14.25" x14ac:dyDescent="0.2">
      <c r="A225" s="9"/>
      <c r="B225" s="9"/>
      <c r="C225" s="18"/>
      <c r="D225" s="6"/>
      <c r="E225" s="7"/>
      <c r="F225" s="7"/>
      <c r="G225" s="8"/>
      <c r="H225" s="89"/>
      <c r="I225" s="19">
        <f t="shared" si="9"/>
        <v>0</v>
      </c>
    </row>
    <row r="226" spans="1:9" ht="14.25" x14ac:dyDescent="0.2">
      <c r="A226" s="9"/>
      <c r="B226" s="9"/>
      <c r="C226" s="18"/>
      <c r="D226" s="6"/>
      <c r="E226" s="7"/>
      <c r="F226" s="7"/>
      <c r="G226" s="8"/>
      <c r="H226" s="89"/>
      <c r="I226" s="19">
        <f t="shared" si="9"/>
        <v>0</v>
      </c>
    </row>
    <row r="227" spans="1:9" ht="14.25" x14ac:dyDescent="0.2">
      <c r="A227" s="9"/>
      <c r="B227" s="9"/>
      <c r="C227" s="18"/>
      <c r="D227" s="6"/>
      <c r="E227" s="7"/>
      <c r="F227" s="7"/>
      <c r="G227" s="8"/>
      <c r="H227" s="89"/>
      <c r="I227" s="19">
        <f t="shared" si="9"/>
        <v>0</v>
      </c>
    </row>
    <row r="228" spans="1:9" ht="14.25" x14ac:dyDescent="0.2">
      <c r="A228" s="9"/>
      <c r="B228" s="9"/>
      <c r="C228" s="18"/>
      <c r="D228" s="6"/>
      <c r="E228" s="7"/>
      <c r="F228" s="7"/>
      <c r="G228" s="8"/>
      <c r="H228" s="89"/>
      <c r="I228" s="19">
        <f t="shared" si="9"/>
        <v>0</v>
      </c>
    </row>
    <row r="229" spans="1:9" ht="14.25" x14ac:dyDescent="0.2">
      <c r="A229" s="9"/>
      <c r="B229" s="9"/>
      <c r="C229" s="18"/>
      <c r="D229" s="6"/>
      <c r="E229" s="7"/>
      <c r="F229" s="7"/>
      <c r="G229" s="8"/>
      <c r="H229" s="89"/>
      <c r="I229" s="19">
        <f t="shared" si="9"/>
        <v>0</v>
      </c>
    </row>
    <row r="230" spans="1:9" ht="14.25" x14ac:dyDescent="0.2">
      <c r="A230" s="9"/>
      <c r="B230" s="9"/>
      <c r="C230" s="18"/>
      <c r="D230" s="6"/>
      <c r="E230" s="7"/>
      <c r="F230" s="7"/>
      <c r="G230" s="8"/>
      <c r="H230" s="89"/>
      <c r="I230" s="19">
        <f t="shared" si="9"/>
        <v>0</v>
      </c>
    </row>
    <row r="231" spans="1:9" ht="14.25" x14ac:dyDescent="0.2">
      <c r="A231" s="9"/>
      <c r="B231" s="9"/>
      <c r="C231" s="18"/>
      <c r="D231" s="6"/>
      <c r="E231" s="7"/>
      <c r="F231" s="7"/>
      <c r="G231" s="8"/>
      <c r="H231" s="89"/>
      <c r="I231" s="19">
        <f t="shared" si="9"/>
        <v>0</v>
      </c>
    </row>
    <row r="232" spans="1:9" ht="14.25" x14ac:dyDescent="0.2">
      <c r="A232" s="9"/>
      <c r="B232" s="9"/>
      <c r="C232" s="18"/>
      <c r="D232" s="6"/>
      <c r="E232" s="7"/>
      <c r="F232" s="7"/>
      <c r="G232" s="8"/>
      <c r="H232" s="89"/>
      <c r="I232" s="19">
        <f t="shared" si="9"/>
        <v>0</v>
      </c>
    </row>
    <row r="233" spans="1:9" ht="14.25" x14ac:dyDescent="0.2">
      <c r="A233" s="9"/>
      <c r="B233" s="9"/>
      <c r="C233" s="18"/>
      <c r="D233" s="6"/>
      <c r="E233" s="7"/>
      <c r="F233" s="7"/>
      <c r="G233" s="8"/>
      <c r="H233" s="89"/>
      <c r="I233" s="19">
        <f t="shared" si="9"/>
        <v>0</v>
      </c>
    </row>
    <row r="234" spans="1:9" ht="14.25" x14ac:dyDescent="0.2">
      <c r="A234" s="9"/>
      <c r="B234" s="9"/>
      <c r="C234" s="18"/>
      <c r="D234" s="6"/>
      <c r="E234" s="7"/>
      <c r="F234" s="7"/>
      <c r="G234" s="8"/>
      <c r="H234" s="89"/>
      <c r="I234" s="19">
        <f t="shared" si="9"/>
        <v>0</v>
      </c>
    </row>
    <row r="235" spans="1:9" ht="14.25" x14ac:dyDescent="0.2">
      <c r="A235" s="9"/>
      <c r="B235" s="9"/>
      <c r="C235" s="18"/>
      <c r="D235" s="6"/>
      <c r="E235" s="7"/>
      <c r="F235" s="7"/>
      <c r="G235" s="8"/>
      <c r="H235" s="89"/>
      <c r="I235" s="19">
        <f t="shared" si="9"/>
        <v>0</v>
      </c>
    </row>
    <row r="236" spans="1:9" ht="14.25" x14ac:dyDescent="0.2">
      <c r="A236" s="9"/>
      <c r="B236" s="9"/>
      <c r="C236" s="18"/>
      <c r="D236" s="6"/>
      <c r="E236" s="7"/>
      <c r="F236" s="7"/>
      <c r="G236" s="8"/>
      <c r="H236" s="89"/>
      <c r="I236" s="19">
        <f t="shared" si="9"/>
        <v>0</v>
      </c>
    </row>
    <row r="237" spans="1:9" ht="14.25" x14ac:dyDescent="0.2">
      <c r="A237" s="9"/>
      <c r="B237" s="9"/>
      <c r="C237" s="18"/>
      <c r="D237" s="6"/>
      <c r="E237" s="7"/>
      <c r="F237" s="7"/>
      <c r="G237" s="8"/>
      <c r="H237" s="89"/>
      <c r="I237" s="19">
        <f t="shared" si="9"/>
        <v>0</v>
      </c>
    </row>
    <row r="238" spans="1:9" ht="15" thickBot="1" x14ac:dyDescent="0.25">
      <c r="A238" s="9"/>
      <c r="B238" s="9"/>
      <c r="C238" s="20"/>
      <c r="D238" s="15"/>
      <c r="E238" s="16"/>
      <c r="F238" s="16"/>
      <c r="G238" s="17"/>
      <c r="H238" s="94"/>
      <c r="I238" s="29">
        <f t="shared" si="9"/>
        <v>0</v>
      </c>
    </row>
    <row r="239" spans="1:9" ht="15" thickBot="1" x14ac:dyDescent="0.25">
      <c r="A239" s="9"/>
      <c r="B239" s="9"/>
      <c r="C239" s="128" t="str">
        <f>+A224&amp;", "&amp;B224</f>
        <v xml:space="preserve">, </v>
      </c>
      <c r="D239" s="129"/>
      <c r="E239" s="129"/>
      <c r="F239" s="56"/>
      <c r="G239" s="30" t="s">
        <v>9</v>
      </c>
      <c r="H239" s="91"/>
      <c r="I239" s="10">
        <f>SUM(I224:I238)</f>
        <v>0</v>
      </c>
    </row>
    <row r="240" spans="1:9" ht="15" thickBot="1" x14ac:dyDescent="0.25">
      <c r="A240" s="4"/>
      <c r="B240" s="4"/>
      <c r="C240" s="4"/>
      <c r="D240" s="12"/>
      <c r="E240" s="4"/>
      <c r="F240" s="4"/>
      <c r="G240" s="4"/>
      <c r="H240" s="92"/>
      <c r="I240" s="4"/>
    </row>
    <row r="241" spans="1:9" ht="15" thickBot="1" x14ac:dyDescent="0.25">
      <c r="A241" s="25" t="s">
        <v>2</v>
      </c>
      <c r="B241" s="34" t="s">
        <v>35</v>
      </c>
      <c r="C241" s="32" t="s">
        <v>4</v>
      </c>
      <c r="D241" s="27" t="s">
        <v>5</v>
      </c>
      <c r="E241" s="26" t="s">
        <v>6</v>
      </c>
      <c r="F241" s="26" t="s">
        <v>118</v>
      </c>
      <c r="G241" s="26" t="s">
        <v>7</v>
      </c>
      <c r="H241" s="87" t="s">
        <v>37</v>
      </c>
      <c r="I241" s="28" t="s">
        <v>1</v>
      </c>
    </row>
    <row r="242" spans="1:9" ht="15" thickBot="1" x14ac:dyDescent="0.25">
      <c r="A242" s="31"/>
      <c r="B242" s="35"/>
      <c r="C242" s="33"/>
      <c r="D242" s="21"/>
      <c r="E242" s="22"/>
      <c r="F242" s="22"/>
      <c r="G242" s="23"/>
      <c r="H242" s="93"/>
      <c r="I242" s="24">
        <f t="shared" ref="I242:I256" si="10">IF(E242&lt;&gt;"",VLOOKUP(E242&amp;", "&amp;G242,PointSkema,2,FALSE),0)</f>
        <v>0</v>
      </c>
    </row>
    <row r="243" spans="1:9" ht="14.25" x14ac:dyDescent="0.2">
      <c r="A243" s="9"/>
      <c r="B243" s="9"/>
      <c r="C243" s="18"/>
      <c r="D243" s="6"/>
      <c r="E243" s="7"/>
      <c r="F243" s="7"/>
      <c r="G243" s="8"/>
      <c r="H243" s="89"/>
      <c r="I243" s="19">
        <f t="shared" si="10"/>
        <v>0</v>
      </c>
    </row>
    <row r="244" spans="1:9" ht="14.25" x14ac:dyDescent="0.2">
      <c r="A244" s="9"/>
      <c r="B244" s="9"/>
      <c r="C244" s="18"/>
      <c r="D244" s="6"/>
      <c r="E244" s="7"/>
      <c r="F244" s="7"/>
      <c r="G244" s="8"/>
      <c r="H244" s="89"/>
      <c r="I244" s="19">
        <f t="shared" si="10"/>
        <v>0</v>
      </c>
    </row>
    <row r="245" spans="1:9" ht="14.25" x14ac:dyDescent="0.2">
      <c r="A245" s="9"/>
      <c r="B245" s="9"/>
      <c r="C245" s="18"/>
      <c r="D245" s="6"/>
      <c r="E245" s="7"/>
      <c r="F245" s="7"/>
      <c r="G245" s="8"/>
      <c r="H245" s="89"/>
      <c r="I245" s="19">
        <f t="shared" si="10"/>
        <v>0</v>
      </c>
    </row>
    <row r="246" spans="1:9" ht="14.25" x14ac:dyDescent="0.2">
      <c r="A246" s="9"/>
      <c r="B246" s="9"/>
      <c r="C246" s="18"/>
      <c r="D246" s="6"/>
      <c r="E246" s="7"/>
      <c r="F246" s="7"/>
      <c r="G246" s="8"/>
      <c r="H246" s="89"/>
      <c r="I246" s="19">
        <f t="shared" si="10"/>
        <v>0</v>
      </c>
    </row>
    <row r="247" spans="1:9" ht="14.25" x14ac:dyDescent="0.2">
      <c r="A247" s="9"/>
      <c r="B247" s="9"/>
      <c r="C247" s="18"/>
      <c r="D247" s="6"/>
      <c r="E247" s="7"/>
      <c r="F247" s="7"/>
      <c r="G247" s="8"/>
      <c r="H247" s="89"/>
      <c r="I247" s="19">
        <f t="shared" si="10"/>
        <v>0</v>
      </c>
    </row>
    <row r="248" spans="1:9" ht="14.25" x14ac:dyDescent="0.2">
      <c r="A248" s="9"/>
      <c r="B248" s="9"/>
      <c r="C248" s="18"/>
      <c r="D248" s="6"/>
      <c r="E248" s="7"/>
      <c r="F248" s="7"/>
      <c r="G248" s="8"/>
      <c r="H248" s="89"/>
      <c r="I248" s="19">
        <f t="shared" si="10"/>
        <v>0</v>
      </c>
    </row>
    <row r="249" spans="1:9" ht="14.25" x14ac:dyDescent="0.2">
      <c r="A249" s="9"/>
      <c r="B249" s="9"/>
      <c r="C249" s="18"/>
      <c r="D249" s="6"/>
      <c r="E249" s="7"/>
      <c r="F249" s="7"/>
      <c r="G249" s="8"/>
      <c r="H249" s="89"/>
      <c r="I249" s="19">
        <f t="shared" si="10"/>
        <v>0</v>
      </c>
    </row>
    <row r="250" spans="1:9" ht="14.25" x14ac:dyDescent="0.2">
      <c r="A250" s="9"/>
      <c r="B250" s="9"/>
      <c r="C250" s="18"/>
      <c r="D250" s="6"/>
      <c r="E250" s="7"/>
      <c r="F250" s="7"/>
      <c r="G250" s="8"/>
      <c r="H250" s="89"/>
      <c r="I250" s="19">
        <f t="shared" si="10"/>
        <v>0</v>
      </c>
    </row>
    <row r="251" spans="1:9" ht="14.25" x14ac:dyDescent="0.2">
      <c r="A251" s="9"/>
      <c r="B251" s="9"/>
      <c r="C251" s="18"/>
      <c r="D251" s="6"/>
      <c r="E251" s="7"/>
      <c r="F251" s="7"/>
      <c r="G251" s="8"/>
      <c r="H251" s="89"/>
      <c r="I251" s="19">
        <f t="shared" si="10"/>
        <v>0</v>
      </c>
    </row>
    <row r="252" spans="1:9" ht="14.25" x14ac:dyDescent="0.2">
      <c r="A252" s="9"/>
      <c r="B252" s="9"/>
      <c r="C252" s="18"/>
      <c r="D252" s="6"/>
      <c r="E252" s="7"/>
      <c r="F252" s="7"/>
      <c r="G252" s="8"/>
      <c r="H252" s="89"/>
      <c r="I252" s="19">
        <f t="shared" si="10"/>
        <v>0</v>
      </c>
    </row>
    <row r="253" spans="1:9" ht="14.25" x14ac:dyDescent="0.2">
      <c r="A253" s="9"/>
      <c r="B253" s="9"/>
      <c r="C253" s="18"/>
      <c r="D253" s="6"/>
      <c r="E253" s="7"/>
      <c r="F253" s="7"/>
      <c r="G253" s="8"/>
      <c r="H253" s="89"/>
      <c r="I253" s="19">
        <f t="shared" si="10"/>
        <v>0</v>
      </c>
    </row>
    <row r="254" spans="1:9" ht="14.25" x14ac:dyDescent="0.2">
      <c r="A254" s="9"/>
      <c r="B254" s="9"/>
      <c r="C254" s="18"/>
      <c r="D254" s="6"/>
      <c r="E254" s="7"/>
      <c r="F254" s="7"/>
      <c r="G254" s="8"/>
      <c r="H254" s="89"/>
      <c r="I254" s="19">
        <f t="shared" si="10"/>
        <v>0</v>
      </c>
    </row>
    <row r="255" spans="1:9" ht="14.25" x14ac:dyDescent="0.2">
      <c r="A255" s="9"/>
      <c r="B255" s="9"/>
      <c r="C255" s="18"/>
      <c r="D255" s="6"/>
      <c r="E255" s="7"/>
      <c r="F255" s="7"/>
      <c r="G255" s="8"/>
      <c r="H255" s="89"/>
      <c r="I255" s="19">
        <f t="shared" si="10"/>
        <v>0</v>
      </c>
    </row>
    <row r="256" spans="1:9" ht="15" thickBot="1" x14ac:dyDescent="0.25">
      <c r="A256" s="9"/>
      <c r="B256" s="9"/>
      <c r="C256" s="20"/>
      <c r="D256" s="15"/>
      <c r="E256" s="16"/>
      <c r="F256" s="16"/>
      <c r="G256" s="17"/>
      <c r="H256" s="94"/>
      <c r="I256" s="29">
        <f t="shared" si="10"/>
        <v>0</v>
      </c>
    </row>
    <row r="257" spans="1:9" ht="15" thickBot="1" x14ac:dyDescent="0.25">
      <c r="A257" s="9"/>
      <c r="B257" s="9"/>
      <c r="C257" s="128" t="str">
        <f>+A242&amp;", "&amp;B242</f>
        <v xml:space="preserve">, </v>
      </c>
      <c r="D257" s="129"/>
      <c r="E257" s="129"/>
      <c r="F257" s="56"/>
      <c r="G257" s="30" t="s">
        <v>9</v>
      </c>
      <c r="H257" s="91"/>
      <c r="I257" s="10">
        <f>SUM(I242:I256)</f>
        <v>0</v>
      </c>
    </row>
    <row r="258" spans="1:9" ht="14.25" x14ac:dyDescent="0.2">
      <c r="A258" s="11"/>
      <c r="B258" s="11"/>
      <c r="C258" s="13"/>
      <c r="D258" s="12"/>
      <c r="E258" s="4"/>
      <c r="F258" s="4"/>
      <c r="G258" s="4"/>
      <c r="H258" s="92"/>
      <c r="I258" s="4"/>
    </row>
    <row r="259" spans="1:9" ht="14.25" x14ac:dyDescent="0.2">
      <c r="A259" s="11"/>
      <c r="B259" s="11"/>
      <c r="C259" s="13"/>
      <c r="D259" s="12"/>
      <c r="E259" s="4"/>
      <c r="F259" s="4"/>
      <c r="G259" s="4"/>
      <c r="H259" s="92"/>
      <c r="I259" s="4"/>
    </row>
    <row r="262" spans="1:9" ht="14.25" x14ac:dyDescent="0.2">
      <c r="A262" s="37" t="s">
        <v>12</v>
      </c>
    </row>
    <row r="263" spans="1:9" ht="14.25" x14ac:dyDescent="0.2">
      <c r="A263" s="37">
        <v>1</v>
      </c>
    </row>
    <row r="264" spans="1:9" ht="14.25" x14ac:dyDescent="0.2">
      <c r="A264" s="37">
        <v>2</v>
      </c>
    </row>
    <row r="265" spans="1:9" ht="14.25" x14ac:dyDescent="0.2">
      <c r="A265" s="37">
        <v>3</v>
      </c>
    </row>
    <row r="266" spans="1:9" ht="14.25" x14ac:dyDescent="0.2">
      <c r="A266" s="37">
        <v>4</v>
      </c>
    </row>
    <row r="267" spans="1:9" ht="14.25" x14ac:dyDescent="0.2">
      <c r="A267" s="37" t="s">
        <v>14</v>
      </c>
    </row>
  </sheetData>
  <mergeCells count="15">
    <mergeCell ref="C221:E221"/>
    <mergeCell ref="C239:E239"/>
    <mergeCell ref="C257:E257"/>
    <mergeCell ref="C111:E111"/>
    <mergeCell ref="C129:E129"/>
    <mergeCell ref="C148:E148"/>
    <mergeCell ref="C166:E166"/>
    <mergeCell ref="C184:E184"/>
    <mergeCell ref="C203:E203"/>
    <mergeCell ref="C93:E93"/>
    <mergeCell ref="A1:I1"/>
    <mergeCell ref="K1:L1"/>
    <mergeCell ref="C19:E19"/>
    <mergeCell ref="C37:E37"/>
    <mergeCell ref="C74:E74"/>
  </mergeCells>
  <dataValidations count="3">
    <dataValidation type="list" allowBlank="1" showInputMessage="1" showErrorMessage="1" errorTitle="THOR - POKAL" error="Den indtastede værdi finde ikke på listen - vælg venligst en værdi på listen." sqref="G133:G147 H40:H42 G114:G128 G78:G92 G151:G165 G169:G183 G188:G202 G206:G220 G224:G238 G242:G256 G4:G18 G22:G36 G96:G110 G40:G73" xr:uid="{C6D10E3A-E276-4A9E-B3E6-AD95047E1250}">
      <formula1>Klasser</formula1>
    </dataValidation>
    <dataValidation type="list" allowBlank="1" showInputMessage="1" showErrorMessage="1" errorTitle="THOR - POKAL" error="Den indtastede værdi findes ikke på listen - vælg venligst en værdi på listen. " sqref="E4:F18 H242:H256 E114:F128 E151:F165 E169:F183 E188:F202 E206:F220 E224:F238 E242:F256 H4:H18 E133:F147 H114:H128 E78:F92 H151:H165 H169:H183 H188:H202 H206:H220 H224:H238 H78:H92 H133:H147 E22:F36 H96:H110 E96:F110 H22:H36 H43:H73 E40:F73" xr:uid="{6002FA87-77A8-4EE9-AB5A-22E4E08E040F}">
      <formula1>Placering</formula1>
    </dataValidation>
    <dataValidation type="date" allowBlank="1" showInputMessage="1" showErrorMessage="1" errorTitle="THOR - POKAL" error="Datoen er ikke gyldig - indtast en dato mellem 01-01-2011 og 31-12-2011" sqref="D242:D256 D224:D238 D164:D165 D199:D202 D210:D220" xr:uid="{02A57F52-A6C2-4538-A606-AFA82AC7BE1F}">
      <formula1>40544</formula1>
      <formula2>40908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6281-1A2D-46B5-ABA4-567FB1C93486}">
  <dimension ref="A1:L282"/>
  <sheetViews>
    <sheetView topLeftCell="A187" workbookViewId="0">
      <selection activeCell="J228" sqref="J228"/>
    </sheetView>
  </sheetViews>
  <sheetFormatPr defaultRowHeight="12.75" x14ac:dyDescent="0.2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6.28515625" bestFit="1" customWidth="1"/>
    <col min="9" max="9" width="12" customWidth="1"/>
    <col min="10" max="10" width="4.5703125" customWidth="1"/>
    <col min="11" max="11" width="51" customWidth="1"/>
    <col min="12" max="12" width="15.42578125" customWidth="1"/>
    <col min="13" max="13" width="14.85546875" bestFit="1" customWidth="1"/>
  </cols>
  <sheetData>
    <row r="1" spans="1:12" s="14" customFormat="1" ht="22.5" x14ac:dyDescent="0.3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K1" s="131" t="str">
        <f>+A1</f>
        <v>PONY SPRING 2020</v>
      </c>
      <c r="L1" s="131"/>
    </row>
    <row r="2" spans="1:12" ht="15" thickBot="1" x14ac:dyDescent="0.25">
      <c r="A2" s="1"/>
      <c r="B2" s="1"/>
      <c r="C2" s="2"/>
      <c r="D2" s="3"/>
      <c r="E2" s="2"/>
      <c r="F2" s="2"/>
      <c r="G2" s="2"/>
      <c r="H2" s="2"/>
      <c r="I2" s="2"/>
    </row>
    <row r="3" spans="1:12" ht="15" thickBot="1" x14ac:dyDescent="0.25">
      <c r="A3" s="25" t="s">
        <v>2</v>
      </c>
      <c r="B3" s="34" t="s">
        <v>35</v>
      </c>
      <c r="C3" s="32" t="s">
        <v>4</v>
      </c>
      <c r="D3" s="27" t="s">
        <v>5</v>
      </c>
      <c r="E3" s="26" t="s">
        <v>6</v>
      </c>
      <c r="F3" s="26" t="s">
        <v>118</v>
      </c>
      <c r="G3" s="26" t="s">
        <v>7</v>
      </c>
      <c r="H3" s="40" t="s">
        <v>138</v>
      </c>
      <c r="I3" s="28" t="s">
        <v>1</v>
      </c>
      <c r="K3" s="5" t="s">
        <v>0</v>
      </c>
      <c r="L3" s="5" t="s">
        <v>1</v>
      </c>
    </row>
    <row r="4" spans="1:12" ht="15" thickBot="1" x14ac:dyDescent="0.25">
      <c r="A4" s="31" t="s">
        <v>17</v>
      </c>
      <c r="B4" s="42" t="s">
        <v>32</v>
      </c>
      <c r="C4" s="53" t="s">
        <v>134</v>
      </c>
      <c r="D4" s="97">
        <v>43834</v>
      </c>
      <c r="E4" s="44">
        <v>0</v>
      </c>
      <c r="F4" s="44" t="s">
        <v>139</v>
      </c>
      <c r="G4" s="45" t="s">
        <v>135</v>
      </c>
      <c r="H4" s="80" t="s">
        <v>30</v>
      </c>
      <c r="I4" s="46">
        <v>1.5</v>
      </c>
      <c r="K4" s="36" t="str">
        <f>+C26</f>
        <v>Thilde Holm Nielsen, Mr. Karlsson</v>
      </c>
      <c r="L4" s="36">
        <f>+I26</f>
        <v>151.5</v>
      </c>
    </row>
    <row r="5" spans="1:12" ht="14.25" x14ac:dyDescent="0.2">
      <c r="A5" s="9"/>
      <c r="B5" s="9"/>
      <c r="C5" s="39" t="s">
        <v>134</v>
      </c>
      <c r="D5" s="38">
        <v>43834</v>
      </c>
      <c r="E5" s="7">
        <v>0</v>
      </c>
      <c r="F5" s="7" t="s">
        <v>139</v>
      </c>
      <c r="G5" s="8" t="s">
        <v>136</v>
      </c>
      <c r="H5" s="81" t="s">
        <v>31</v>
      </c>
      <c r="I5" s="24">
        <v>1.5</v>
      </c>
      <c r="K5" s="36" t="str">
        <f>+C47</f>
        <v>Thilde Holm Nielsen, Riwerstown Blonde</v>
      </c>
      <c r="L5" s="36">
        <f>+I47</f>
        <v>53</v>
      </c>
    </row>
    <row r="6" spans="1:12" ht="14.25" x14ac:dyDescent="0.2">
      <c r="A6" s="9"/>
      <c r="B6" s="9"/>
      <c r="C6" s="18" t="s">
        <v>134</v>
      </c>
      <c r="D6" s="38">
        <v>43835</v>
      </c>
      <c r="E6" s="7">
        <v>0</v>
      </c>
      <c r="F6" s="7" t="s">
        <v>139</v>
      </c>
      <c r="G6" s="8" t="s">
        <v>137</v>
      </c>
      <c r="H6" s="81" t="s">
        <v>30</v>
      </c>
      <c r="I6" s="24">
        <v>1.5</v>
      </c>
      <c r="K6" s="36" t="str">
        <f>+C65</f>
        <v>Clara Zacho Rix Hedegaard, Pepsi</v>
      </c>
      <c r="L6" s="36">
        <f>+I65</f>
        <v>7</v>
      </c>
    </row>
    <row r="7" spans="1:12" ht="14.25" x14ac:dyDescent="0.2">
      <c r="A7" s="9"/>
      <c r="B7" s="9"/>
      <c r="C7" s="18" t="s">
        <v>134</v>
      </c>
      <c r="D7" s="38">
        <v>43835</v>
      </c>
      <c r="E7" s="7">
        <v>0</v>
      </c>
      <c r="F7" s="7" t="s">
        <v>139</v>
      </c>
      <c r="G7" s="8" t="s">
        <v>135</v>
      </c>
      <c r="H7" s="81" t="s">
        <v>30</v>
      </c>
      <c r="I7" s="24">
        <v>1.5</v>
      </c>
      <c r="K7" s="36" t="str">
        <f>+C96</f>
        <v>Rebecca Holm Nielsen, Mirain Galicia</v>
      </c>
      <c r="L7" s="36">
        <f>+I96</f>
        <v>133</v>
      </c>
    </row>
    <row r="8" spans="1:12" ht="14.25" x14ac:dyDescent="0.2">
      <c r="A8" s="9"/>
      <c r="B8" s="9"/>
      <c r="C8" s="18" t="s">
        <v>25</v>
      </c>
      <c r="D8" s="38">
        <v>43856</v>
      </c>
      <c r="E8" s="7">
        <v>1</v>
      </c>
      <c r="F8" s="7" t="s">
        <v>139</v>
      </c>
      <c r="G8" s="8" t="s">
        <v>137</v>
      </c>
      <c r="H8" s="81" t="s">
        <v>30</v>
      </c>
      <c r="I8" s="24">
        <v>22.5</v>
      </c>
      <c r="K8" s="36" t="str">
        <f>+C114</f>
        <v>Stine Herholdt Bjerregaard, Chivas</v>
      </c>
      <c r="L8" s="36">
        <f>+I114</f>
        <v>14</v>
      </c>
    </row>
    <row r="9" spans="1:12" ht="14.25" x14ac:dyDescent="0.2">
      <c r="A9" s="9"/>
      <c r="B9" s="9"/>
      <c r="C9" s="18" t="s">
        <v>25</v>
      </c>
      <c r="D9" s="38">
        <v>43856</v>
      </c>
      <c r="E9" s="7">
        <v>2</v>
      </c>
      <c r="F9" s="7" t="s">
        <v>139</v>
      </c>
      <c r="G9" s="8" t="s">
        <v>135</v>
      </c>
      <c r="H9" s="81" t="s">
        <v>34</v>
      </c>
      <c r="I9" s="24">
        <v>18</v>
      </c>
      <c r="K9" s="36" t="str">
        <f>+C132</f>
        <v>Mathilde Andersen, Milan</v>
      </c>
      <c r="L9" s="36">
        <f>+I132</f>
        <v>18</v>
      </c>
    </row>
    <row r="10" spans="1:12" ht="14.25" x14ac:dyDescent="0.2">
      <c r="A10" s="9"/>
      <c r="B10" s="9"/>
      <c r="C10" s="18" t="s">
        <v>38</v>
      </c>
      <c r="D10" s="38">
        <v>43870</v>
      </c>
      <c r="E10" s="7">
        <v>2</v>
      </c>
      <c r="F10" s="7" t="s">
        <v>139</v>
      </c>
      <c r="G10" s="8" t="s">
        <v>137</v>
      </c>
      <c r="H10" s="81" t="s">
        <v>30</v>
      </c>
      <c r="I10" s="24">
        <v>18</v>
      </c>
      <c r="K10" s="36" t="str">
        <f>+C155</f>
        <v>Thilde Holm Nielsen, Fairytale of Kahlil OX</v>
      </c>
      <c r="L10" s="36">
        <f>+I155</f>
        <v>115.5</v>
      </c>
    </row>
    <row r="11" spans="1:12" ht="14.25" x14ac:dyDescent="0.2">
      <c r="A11" s="9"/>
      <c r="B11" s="9"/>
      <c r="C11" s="18" t="s">
        <v>38</v>
      </c>
      <c r="D11" s="38">
        <v>43870</v>
      </c>
      <c r="E11" s="7">
        <v>2</v>
      </c>
      <c r="F11" s="7" t="s">
        <v>139</v>
      </c>
      <c r="G11" s="8" t="s">
        <v>135</v>
      </c>
      <c r="H11" s="81" t="s">
        <v>34</v>
      </c>
      <c r="I11" s="24">
        <v>18</v>
      </c>
      <c r="K11" s="36" t="str">
        <f>+C173</f>
        <v>Alberte Holm Nielsen, Fairytale of Kahlil OX</v>
      </c>
      <c r="L11" s="36">
        <f>+I173</f>
        <v>1</v>
      </c>
    </row>
    <row r="12" spans="1:12" ht="14.25" x14ac:dyDescent="0.2">
      <c r="A12" s="9"/>
      <c r="B12" s="9"/>
      <c r="C12" s="18" t="s">
        <v>8</v>
      </c>
      <c r="D12" s="38">
        <v>44037</v>
      </c>
      <c r="E12" s="7">
        <v>0</v>
      </c>
      <c r="F12" s="7" t="s">
        <v>49</v>
      </c>
      <c r="G12" s="8" t="s">
        <v>137</v>
      </c>
      <c r="H12" s="81" t="s">
        <v>30</v>
      </c>
      <c r="I12" s="24">
        <v>1</v>
      </c>
      <c r="K12" s="36" t="str">
        <f>+C199</f>
        <v>Thilde Holm Nielsen, Mirain Tiara</v>
      </c>
      <c r="L12" s="36">
        <f>+I199</f>
        <v>45.5</v>
      </c>
    </row>
    <row r="13" spans="1:12" ht="14.25" x14ac:dyDescent="0.2">
      <c r="A13" s="9"/>
      <c r="B13" s="9"/>
      <c r="C13" s="18" t="s">
        <v>8</v>
      </c>
      <c r="D13" s="38">
        <v>44037</v>
      </c>
      <c r="E13" s="7">
        <v>1</v>
      </c>
      <c r="F13" s="7" t="s">
        <v>49</v>
      </c>
      <c r="G13" s="8" t="s">
        <v>135</v>
      </c>
      <c r="H13" s="81" t="s">
        <v>154</v>
      </c>
      <c r="I13" s="24">
        <v>15</v>
      </c>
      <c r="K13" s="36" t="str">
        <f>+C218</f>
        <v>Alberte Holm Nielsen, Riwerstown Blonde</v>
      </c>
      <c r="L13" s="36">
        <f>+I218</f>
        <v>11</v>
      </c>
    </row>
    <row r="14" spans="1:12" ht="14.25" x14ac:dyDescent="0.2">
      <c r="A14" s="9"/>
      <c r="B14" s="9"/>
      <c r="C14" s="18" t="s">
        <v>8</v>
      </c>
      <c r="D14" s="38">
        <v>44010</v>
      </c>
      <c r="E14" s="7">
        <v>0</v>
      </c>
      <c r="F14" s="7" t="s">
        <v>139</v>
      </c>
      <c r="G14" s="8" t="s">
        <v>135</v>
      </c>
      <c r="H14" s="81" t="s">
        <v>219</v>
      </c>
      <c r="I14" s="24">
        <v>1.5</v>
      </c>
      <c r="K14" s="36" t="str">
        <f>+C236</f>
        <v>Victoria Brandt Haakonsson, Noruun Tidselbjerg</v>
      </c>
      <c r="L14" s="36">
        <f>+I236</f>
        <v>7</v>
      </c>
    </row>
    <row r="15" spans="1:12" ht="14.25" x14ac:dyDescent="0.2">
      <c r="A15" s="9"/>
      <c r="B15" s="9"/>
      <c r="C15" s="18" t="s">
        <v>8</v>
      </c>
      <c r="D15" s="38">
        <v>44010</v>
      </c>
      <c r="E15" s="7">
        <v>1</v>
      </c>
      <c r="F15" s="7" t="s">
        <v>139</v>
      </c>
      <c r="G15" s="8" t="s">
        <v>136</v>
      </c>
      <c r="H15" s="81" t="s">
        <v>154</v>
      </c>
      <c r="I15" s="24">
        <v>20</v>
      </c>
      <c r="K15" s="36" t="str">
        <f>+C254</f>
        <v xml:space="preserve">, </v>
      </c>
      <c r="L15" s="36">
        <f>+I254</f>
        <v>0</v>
      </c>
    </row>
    <row r="16" spans="1:12" ht="14.25" x14ac:dyDescent="0.2">
      <c r="A16" s="9"/>
      <c r="B16" s="9"/>
      <c r="C16" s="18" t="s">
        <v>8</v>
      </c>
      <c r="D16" s="38">
        <v>44009</v>
      </c>
      <c r="E16" s="7">
        <v>0</v>
      </c>
      <c r="F16" s="7" t="s">
        <v>139</v>
      </c>
      <c r="G16" s="8" t="s">
        <v>135</v>
      </c>
      <c r="H16" s="81" t="s">
        <v>30</v>
      </c>
      <c r="I16" s="24">
        <v>1.5</v>
      </c>
      <c r="K16" s="36" t="str">
        <f>+C272</f>
        <v xml:space="preserve">, </v>
      </c>
      <c r="L16" s="36">
        <f>+I272</f>
        <v>0</v>
      </c>
    </row>
    <row r="17" spans="1:12" ht="14.25" x14ac:dyDescent="0.2">
      <c r="A17" s="9"/>
      <c r="B17" s="9"/>
      <c r="C17" s="18" t="s">
        <v>8</v>
      </c>
      <c r="D17" s="38">
        <v>44009</v>
      </c>
      <c r="E17" s="7">
        <v>0</v>
      </c>
      <c r="F17" s="7" t="s">
        <v>139</v>
      </c>
      <c r="G17" s="8" t="s">
        <v>217</v>
      </c>
      <c r="H17" s="81" t="s">
        <v>151</v>
      </c>
      <c r="I17" s="24">
        <v>1.5</v>
      </c>
      <c r="K17" s="36" t="e">
        <f>+#REF!</f>
        <v>#REF!</v>
      </c>
      <c r="L17" s="36" t="e">
        <f>+#REF!</f>
        <v>#REF!</v>
      </c>
    </row>
    <row r="18" spans="1:12" ht="14.25" x14ac:dyDescent="0.2">
      <c r="A18" s="9"/>
      <c r="B18" s="9"/>
      <c r="C18" s="18" t="s">
        <v>220</v>
      </c>
      <c r="D18" s="38">
        <v>44003</v>
      </c>
      <c r="E18" s="7">
        <v>5</v>
      </c>
      <c r="F18" s="7" t="s">
        <v>139</v>
      </c>
      <c r="G18" s="8" t="s">
        <v>217</v>
      </c>
      <c r="H18" s="81" t="s">
        <v>31</v>
      </c>
      <c r="I18" s="24">
        <v>6</v>
      </c>
      <c r="K18" s="36" t="e">
        <f>+#REF!</f>
        <v>#REF!</v>
      </c>
      <c r="L18" s="36" t="e">
        <f>+#REF!</f>
        <v>#REF!</v>
      </c>
    </row>
    <row r="19" spans="1:12" ht="14.25" x14ac:dyDescent="0.2">
      <c r="A19" s="9"/>
      <c r="B19" s="9"/>
      <c r="C19" s="18" t="s">
        <v>220</v>
      </c>
      <c r="D19" s="38">
        <v>44003</v>
      </c>
      <c r="E19" s="7">
        <v>0</v>
      </c>
      <c r="F19" s="7" t="s">
        <v>139</v>
      </c>
      <c r="G19" s="8" t="s">
        <v>135</v>
      </c>
      <c r="H19" s="81" t="s">
        <v>34</v>
      </c>
      <c r="I19" s="24">
        <v>1.5</v>
      </c>
      <c r="K19" s="36" t="e">
        <f>+#REF!</f>
        <v>#REF!</v>
      </c>
      <c r="L19" s="36" t="e">
        <f>+#REF!</f>
        <v>#REF!</v>
      </c>
    </row>
    <row r="20" spans="1:12" ht="14.25" x14ac:dyDescent="0.2">
      <c r="A20" s="9"/>
      <c r="B20" s="9"/>
      <c r="C20" s="18" t="s">
        <v>8</v>
      </c>
      <c r="D20" s="38">
        <v>44051</v>
      </c>
      <c r="E20" s="7">
        <v>0</v>
      </c>
      <c r="F20" s="7" t="s">
        <v>139</v>
      </c>
      <c r="G20" s="8" t="s">
        <v>136</v>
      </c>
      <c r="H20" s="81" t="s">
        <v>154</v>
      </c>
      <c r="I20" s="24">
        <v>1.5</v>
      </c>
      <c r="K20" s="36" t="e">
        <f>+#REF!</f>
        <v>#REF!</v>
      </c>
      <c r="L20" s="36" t="e">
        <f>+#REF!</f>
        <v>#REF!</v>
      </c>
    </row>
    <row r="21" spans="1:12" ht="14.25" x14ac:dyDescent="0.2">
      <c r="A21" s="9"/>
      <c r="B21" s="9"/>
      <c r="C21" s="18" t="s">
        <v>8</v>
      </c>
      <c r="D21" s="38">
        <v>44051</v>
      </c>
      <c r="E21" s="7">
        <v>0</v>
      </c>
      <c r="F21" s="7" t="s">
        <v>139</v>
      </c>
      <c r="G21" s="8" t="s">
        <v>135</v>
      </c>
      <c r="H21" s="81" t="s">
        <v>34</v>
      </c>
      <c r="I21" s="24">
        <v>1.5</v>
      </c>
      <c r="K21" s="36" t="e">
        <f>+#REF!</f>
        <v>#REF!</v>
      </c>
      <c r="L21" s="36" t="e">
        <f>+#REF!</f>
        <v>#REF!</v>
      </c>
    </row>
    <row r="22" spans="1:12" ht="14.25" x14ac:dyDescent="0.2">
      <c r="A22" s="9"/>
      <c r="B22" s="9"/>
      <c r="C22" s="18" t="s">
        <v>8</v>
      </c>
      <c r="D22" s="38">
        <v>44052</v>
      </c>
      <c r="E22" s="7">
        <v>3</v>
      </c>
      <c r="F22" s="7" t="s">
        <v>139</v>
      </c>
      <c r="G22" s="8" t="s">
        <v>136</v>
      </c>
      <c r="H22" s="81" t="s">
        <v>233</v>
      </c>
      <c r="I22" s="24">
        <v>18</v>
      </c>
      <c r="K22" s="36" t="e">
        <f>+#REF!</f>
        <v>#REF!</v>
      </c>
      <c r="L22" s="36" t="e">
        <f>+#REF!</f>
        <v>#REF!</v>
      </c>
    </row>
    <row r="23" spans="1:12" ht="14.25" x14ac:dyDescent="0.2">
      <c r="A23" s="9"/>
      <c r="B23" s="9"/>
      <c r="C23" s="18"/>
      <c r="D23" s="33"/>
      <c r="E23" s="7"/>
      <c r="F23" s="7"/>
      <c r="G23" s="8"/>
      <c r="H23" s="81"/>
      <c r="I23" s="24">
        <f t="shared" ref="I23:I25" si="0">IF(E23&lt;&gt;"",VLOOKUP(E23&amp;", "&amp;G23,PointSkema,2,FALSE),0)</f>
        <v>0</v>
      </c>
      <c r="K23" s="36" t="e">
        <f>+#REF!</f>
        <v>#REF!</v>
      </c>
      <c r="L23" s="36" t="e">
        <f>+#REF!</f>
        <v>#REF!</v>
      </c>
    </row>
    <row r="24" spans="1:12" ht="14.25" x14ac:dyDescent="0.2">
      <c r="A24" s="9"/>
      <c r="B24" s="9"/>
      <c r="C24" s="18"/>
      <c r="D24" s="33"/>
      <c r="E24" s="7"/>
      <c r="F24" s="7"/>
      <c r="G24" s="8"/>
      <c r="H24" s="81"/>
      <c r="I24" s="24">
        <f t="shared" si="0"/>
        <v>0</v>
      </c>
    </row>
    <row r="25" spans="1:12" ht="15" thickBot="1" x14ac:dyDescent="0.25">
      <c r="A25" s="9"/>
      <c r="B25" s="9"/>
      <c r="C25" s="47"/>
      <c r="D25" s="48"/>
      <c r="E25" s="41"/>
      <c r="F25" s="41"/>
      <c r="G25" s="49"/>
      <c r="H25" s="82"/>
      <c r="I25" s="54">
        <f t="shared" si="0"/>
        <v>0</v>
      </c>
    </row>
    <row r="26" spans="1:12" ht="15" thickBot="1" x14ac:dyDescent="0.25">
      <c r="A26" s="9"/>
      <c r="B26" s="9"/>
      <c r="C26" s="128" t="str">
        <f>+A4&amp;", "&amp;B4</f>
        <v>Thilde Holm Nielsen, Mr. Karlsson</v>
      </c>
      <c r="D26" s="129"/>
      <c r="E26" s="129"/>
      <c r="F26" s="56"/>
      <c r="G26" s="30" t="s">
        <v>9</v>
      </c>
      <c r="H26" s="83"/>
      <c r="I26" s="10">
        <f>SUM(I4:I25)</f>
        <v>151.5</v>
      </c>
    </row>
    <row r="27" spans="1:12" ht="15" thickBot="1" x14ac:dyDescent="0.25">
      <c r="A27" s="4"/>
      <c r="B27" s="4"/>
      <c r="C27" s="4"/>
      <c r="D27" s="12"/>
      <c r="E27" s="4"/>
      <c r="F27" s="4"/>
      <c r="G27" s="4"/>
      <c r="H27" s="4"/>
      <c r="I27" s="4"/>
    </row>
    <row r="28" spans="1:12" ht="15" thickBot="1" x14ac:dyDescent="0.25">
      <c r="A28" s="25" t="s">
        <v>2</v>
      </c>
      <c r="B28" s="34" t="s">
        <v>35</v>
      </c>
      <c r="C28" s="32" t="s">
        <v>4</v>
      </c>
      <c r="D28" s="27" t="s">
        <v>5</v>
      </c>
      <c r="E28" s="26" t="s">
        <v>6</v>
      </c>
      <c r="F28" s="26" t="s">
        <v>118</v>
      </c>
      <c r="G28" s="26" t="s">
        <v>7</v>
      </c>
      <c r="H28" s="40"/>
      <c r="I28" s="28" t="s">
        <v>1</v>
      </c>
    </row>
    <row r="29" spans="1:12" ht="15" thickBot="1" x14ac:dyDescent="0.25">
      <c r="A29" s="31" t="s">
        <v>17</v>
      </c>
      <c r="B29" s="35" t="s">
        <v>39</v>
      </c>
      <c r="C29" s="33" t="s">
        <v>134</v>
      </c>
      <c r="D29" s="38">
        <v>43834</v>
      </c>
      <c r="E29" s="22">
        <v>0</v>
      </c>
      <c r="F29" s="7" t="s">
        <v>139</v>
      </c>
      <c r="G29" s="23" t="s">
        <v>140</v>
      </c>
      <c r="H29" s="81" t="s">
        <v>40</v>
      </c>
      <c r="I29" s="24">
        <v>1.5</v>
      </c>
    </row>
    <row r="30" spans="1:12" ht="14.25" x14ac:dyDescent="0.2">
      <c r="A30" s="9"/>
      <c r="B30" s="9"/>
      <c r="C30" s="18" t="s">
        <v>134</v>
      </c>
      <c r="D30" s="38">
        <v>43834</v>
      </c>
      <c r="E30" s="7">
        <v>0</v>
      </c>
      <c r="F30" s="7" t="s">
        <v>139</v>
      </c>
      <c r="G30" s="8" t="s">
        <v>141</v>
      </c>
      <c r="H30" s="84" t="s">
        <v>40</v>
      </c>
      <c r="I30" s="19">
        <v>1.5</v>
      </c>
    </row>
    <row r="31" spans="1:12" ht="14.25" x14ac:dyDescent="0.2">
      <c r="A31" s="9"/>
      <c r="B31" s="9"/>
      <c r="C31" s="18" t="s">
        <v>25</v>
      </c>
      <c r="D31" s="38">
        <v>43855</v>
      </c>
      <c r="E31" s="7">
        <v>0</v>
      </c>
      <c r="F31" s="7" t="s">
        <v>139</v>
      </c>
      <c r="G31" s="8" t="s">
        <v>140</v>
      </c>
      <c r="H31" s="84" t="s">
        <v>40</v>
      </c>
      <c r="I31" s="19">
        <v>1.5</v>
      </c>
    </row>
    <row r="32" spans="1:12" ht="14.25" x14ac:dyDescent="0.2">
      <c r="A32" s="9"/>
      <c r="B32" s="9"/>
      <c r="C32" s="18" t="s">
        <v>38</v>
      </c>
      <c r="D32" s="38">
        <v>43870</v>
      </c>
      <c r="E32" s="7">
        <v>0</v>
      </c>
      <c r="F32" s="7" t="s">
        <v>139</v>
      </c>
      <c r="G32" s="8" t="s">
        <v>140</v>
      </c>
      <c r="H32" s="84" t="s">
        <v>40</v>
      </c>
      <c r="I32" s="19">
        <v>1.5</v>
      </c>
    </row>
    <row r="33" spans="1:9" ht="14.25" x14ac:dyDescent="0.2">
      <c r="A33" s="9"/>
      <c r="B33" s="9"/>
      <c r="C33" s="18" t="s">
        <v>38</v>
      </c>
      <c r="D33" s="38">
        <v>43870</v>
      </c>
      <c r="E33" s="7">
        <v>0</v>
      </c>
      <c r="F33" s="7" t="s">
        <v>139</v>
      </c>
      <c r="G33" s="8" t="s">
        <v>141</v>
      </c>
      <c r="H33" s="84" t="s">
        <v>40</v>
      </c>
      <c r="I33" s="19">
        <v>1.5</v>
      </c>
    </row>
    <row r="34" spans="1:9" ht="14.25" x14ac:dyDescent="0.2">
      <c r="A34" s="9"/>
      <c r="B34" s="9"/>
      <c r="C34" s="18" t="s">
        <v>145</v>
      </c>
      <c r="D34" s="38">
        <v>43884</v>
      </c>
      <c r="E34" s="7">
        <v>0</v>
      </c>
      <c r="F34" s="7" t="s">
        <v>139</v>
      </c>
      <c r="G34" s="8" t="s">
        <v>140</v>
      </c>
      <c r="H34" s="84" t="s">
        <v>40</v>
      </c>
      <c r="I34" s="19">
        <v>1.5</v>
      </c>
    </row>
    <row r="35" spans="1:9" ht="14.25" x14ac:dyDescent="0.2">
      <c r="A35" s="9"/>
      <c r="B35" s="9"/>
      <c r="C35" s="18" t="s">
        <v>145</v>
      </c>
      <c r="D35" s="38">
        <v>43884</v>
      </c>
      <c r="E35" s="7">
        <v>0</v>
      </c>
      <c r="F35" s="7" t="s">
        <v>139</v>
      </c>
      <c r="G35" s="8" t="s">
        <v>141</v>
      </c>
      <c r="H35" s="84" t="s">
        <v>40</v>
      </c>
      <c r="I35" s="19">
        <v>1.5</v>
      </c>
    </row>
    <row r="36" spans="1:9" ht="14.25" x14ac:dyDescent="0.2">
      <c r="A36" s="9"/>
      <c r="B36" s="9"/>
      <c r="C36" s="18" t="s">
        <v>146</v>
      </c>
      <c r="D36" s="38">
        <v>43896</v>
      </c>
      <c r="E36" s="7">
        <v>0</v>
      </c>
      <c r="F36" s="7" t="s">
        <v>147</v>
      </c>
      <c r="G36" s="8" t="s">
        <v>141</v>
      </c>
      <c r="H36" s="84" t="s">
        <v>40</v>
      </c>
      <c r="I36" s="19">
        <v>2</v>
      </c>
    </row>
    <row r="37" spans="1:9" ht="14.25" x14ac:dyDescent="0.2">
      <c r="A37" s="9"/>
      <c r="B37" s="9"/>
      <c r="C37" s="18" t="s">
        <v>8</v>
      </c>
      <c r="D37" s="38">
        <v>44010</v>
      </c>
      <c r="E37" s="7">
        <v>0</v>
      </c>
      <c r="F37" s="7" t="s">
        <v>139</v>
      </c>
      <c r="G37" s="8" t="s">
        <v>217</v>
      </c>
      <c r="H37" s="84" t="s">
        <v>40</v>
      </c>
      <c r="I37" s="19">
        <v>1.5</v>
      </c>
    </row>
    <row r="38" spans="1:9" ht="14.25" x14ac:dyDescent="0.2">
      <c r="A38" s="9"/>
      <c r="B38" s="9"/>
      <c r="C38" s="18" t="s">
        <v>8</v>
      </c>
      <c r="D38" s="38">
        <v>44009</v>
      </c>
      <c r="E38" s="7">
        <v>0</v>
      </c>
      <c r="F38" s="7" t="s">
        <v>139</v>
      </c>
      <c r="G38" s="8" t="s">
        <v>141</v>
      </c>
      <c r="H38" s="84" t="s">
        <v>40</v>
      </c>
      <c r="I38" s="19">
        <v>1.5</v>
      </c>
    </row>
    <row r="39" spans="1:9" ht="14.25" x14ac:dyDescent="0.2">
      <c r="A39" s="9"/>
      <c r="B39" s="9"/>
      <c r="C39" s="18" t="s">
        <v>25</v>
      </c>
      <c r="D39" s="38">
        <v>43995</v>
      </c>
      <c r="E39" s="7">
        <v>5</v>
      </c>
      <c r="F39" s="7" t="s">
        <v>139</v>
      </c>
      <c r="G39" s="8" t="s">
        <v>218</v>
      </c>
      <c r="H39" s="84" t="s">
        <v>34</v>
      </c>
      <c r="I39" s="19">
        <v>5</v>
      </c>
    </row>
    <row r="40" spans="1:9" ht="14.25" x14ac:dyDescent="0.2">
      <c r="A40" s="9"/>
      <c r="B40" s="9"/>
      <c r="C40" s="18" t="s">
        <v>25</v>
      </c>
      <c r="D40" s="38">
        <v>43995</v>
      </c>
      <c r="E40" s="7">
        <v>4</v>
      </c>
      <c r="F40" s="7" t="s">
        <v>139</v>
      </c>
      <c r="G40" s="8" t="s">
        <v>217</v>
      </c>
      <c r="H40" s="84" t="s">
        <v>34</v>
      </c>
      <c r="I40" s="19">
        <v>8</v>
      </c>
    </row>
    <row r="41" spans="1:9" ht="14.25" x14ac:dyDescent="0.2">
      <c r="A41" s="9"/>
      <c r="B41" s="9"/>
      <c r="C41" s="18" t="s">
        <v>232</v>
      </c>
      <c r="D41" s="38">
        <v>44045</v>
      </c>
      <c r="E41" s="7">
        <v>1</v>
      </c>
      <c r="F41" s="7" t="s">
        <v>139</v>
      </c>
      <c r="G41" s="8" t="s">
        <v>135</v>
      </c>
      <c r="H41" s="84" t="s">
        <v>233</v>
      </c>
      <c r="I41" s="19">
        <v>22.5</v>
      </c>
    </row>
    <row r="42" spans="1:9" ht="14.25" x14ac:dyDescent="0.2">
      <c r="A42" s="9"/>
      <c r="B42" s="9"/>
      <c r="C42" s="18" t="s">
        <v>234</v>
      </c>
      <c r="D42" s="38">
        <v>44058</v>
      </c>
      <c r="E42" s="7">
        <v>0</v>
      </c>
      <c r="F42" s="7" t="s">
        <v>147</v>
      </c>
      <c r="G42" s="8" t="s">
        <v>141</v>
      </c>
      <c r="H42" s="84" t="s">
        <v>40</v>
      </c>
      <c r="I42" s="19">
        <v>2</v>
      </c>
    </row>
    <row r="43" spans="1:9" ht="14.25" x14ac:dyDescent="0.2">
      <c r="A43" s="9"/>
      <c r="B43" s="9"/>
      <c r="C43" s="18"/>
      <c r="D43" s="38"/>
      <c r="E43" s="7"/>
      <c r="F43" s="7"/>
      <c r="G43" s="8"/>
      <c r="H43" s="84"/>
      <c r="I43" s="19"/>
    </row>
    <row r="44" spans="1:9" ht="14.25" x14ac:dyDescent="0.2">
      <c r="A44" s="9"/>
      <c r="B44" s="9"/>
      <c r="C44" s="18"/>
      <c r="D44" s="38"/>
      <c r="E44" s="7"/>
      <c r="F44" s="7"/>
      <c r="G44" s="8"/>
      <c r="H44" s="84"/>
      <c r="I44" s="19"/>
    </row>
    <row r="45" spans="1:9" ht="14.25" x14ac:dyDescent="0.2">
      <c r="A45" s="9"/>
      <c r="B45" s="9"/>
      <c r="C45" s="18"/>
      <c r="D45" s="33"/>
      <c r="E45" s="7"/>
      <c r="F45" s="7"/>
      <c r="G45" s="8"/>
      <c r="H45" s="84"/>
      <c r="I45" s="19">
        <f t="shared" ref="I45:I46" si="1">IF(E45&lt;&gt;"",VLOOKUP(E45&amp;", "&amp;G45,PointSkema,2,FALSE),0)</f>
        <v>0</v>
      </c>
    </row>
    <row r="46" spans="1:9" ht="15" thickBot="1" x14ac:dyDescent="0.25">
      <c r="A46" s="9"/>
      <c r="B46" s="9"/>
      <c r="C46" s="20"/>
      <c r="D46" s="33"/>
      <c r="E46" s="16"/>
      <c r="F46" s="16"/>
      <c r="G46" s="17"/>
      <c r="H46" s="85"/>
      <c r="I46" s="29">
        <f t="shared" si="1"/>
        <v>0</v>
      </c>
    </row>
    <row r="47" spans="1:9" ht="15" thickBot="1" x14ac:dyDescent="0.25">
      <c r="A47" s="9"/>
      <c r="B47" s="9"/>
      <c r="C47" s="128" t="str">
        <f>+A29&amp;", "&amp;B29</f>
        <v>Thilde Holm Nielsen, Riwerstown Blonde</v>
      </c>
      <c r="D47" s="129"/>
      <c r="E47" s="129"/>
      <c r="F47" s="56"/>
      <c r="G47" s="30" t="s">
        <v>9</v>
      </c>
      <c r="H47" s="83"/>
      <c r="I47" s="10">
        <f>SUM(I29:I46)</f>
        <v>53</v>
      </c>
    </row>
    <row r="48" spans="1:9" ht="15" thickBot="1" x14ac:dyDescent="0.25">
      <c r="A48" s="4"/>
      <c r="B48" s="4"/>
      <c r="C48" s="4"/>
      <c r="D48" s="12"/>
      <c r="E48" s="4"/>
      <c r="F48" s="4"/>
      <c r="G48" s="4"/>
      <c r="H48" s="4"/>
      <c r="I48" s="4"/>
    </row>
    <row r="49" spans="1:9" ht="15" thickBot="1" x14ac:dyDescent="0.25">
      <c r="A49" s="25" t="s">
        <v>2</v>
      </c>
      <c r="B49" s="34" t="s">
        <v>35</v>
      </c>
      <c r="C49" s="32" t="s">
        <v>4</v>
      </c>
      <c r="D49" s="27" t="s">
        <v>5</v>
      </c>
      <c r="E49" s="26" t="s">
        <v>6</v>
      </c>
      <c r="F49" s="26" t="s">
        <v>118</v>
      </c>
      <c r="G49" s="26" t="s">
        <v>7</v>
      </c>
      <c r="H49" s="40"/>
      <c r="I49" s="28" t="s">
        <v>1</v>
      </c>
    </row>
    <row r="50" spans="1:9" ht="15" thickBot="1" x14ac:dyDescent="0.25">
      <c r="A50" s="31" t="s">
        <v>131</v>
      </c>
      <c r="B50" s="42" t="s">
        <v>132</v>
      </c>
      <c r="C50" s="53" t="s">
        <v>24</v>
      </c>
      <c r="D50" s="43">
        <v>43891</v>
      </c>
      <c r="E50" s="44">
        <v>0</v>
      </c>
      <c r="F50" s="44" t="s">
        <v>49</v>
      </c>
      <c r="G50" s="45" t="s">
        <v>33</v>
      </c>
      <c r="H50" s="80" t="s">
        <v>31</v>
      </c>
      <c r="I50" s="46">
        <v>1</v>
      </c>
    </row>
    <row r="51" spans="1:9" ht="14.25" x14ac:dyDescent="0.2">
      <c r="A51" s="9"/>
      <c r="B51" s="9"/>
      <c r="C51" s="39" t="s">
        <v>24</v>
      </c>
      <c r="D51" s="38">
        <v>43891</v>
      </c>
      <c r="E51" s="22">
        <v>0</v>
      </c>
      <c r="F51" s="22" t="s">
        <v>49</v>
      </c>
      <c r="G51" s="8" t="s">
        <v>26</v>
      </c>
      <c r="H51" s="84" t="s">
        <v>31</v>
      </c>
      <c r="I51" s="19">
        <v>1</v>
      </c>
    </row>
    <row r="52" spans="1:9" ht="14.25" x14ac:dyDescent="0.2">
      <c r="A52" s="9"/>
      <c r="B52" s="9"/>
      <c r="C52" s="18" t="s">
        <v>148</v>
      </c>
      <c r="D52" s="38">
        <v>44003</v>
      </c>
      <c r="E52" s="7">
        <v>1</v>
      </c>
      <c r="F52" s="7" t="s">
        <v>49</v>
      </c>
      <c r="G52" s="8" t="s">
        <v>26</v>
      </c>
      <c r="H52" s="84" t="s">
        <v>151</v>
      </c>
      <c r="I52" s="19">
        <v>5</v>
      </c>
    </row>
    <row r="53" spans="1:9" ht="14.25" x14ac:dyDescent="0.2">
      <c r="A53" s="9"/>
      <c r="B53" s="9"/>
      <c r="C53" s="18"/>
      <c r="D53" s="33"/>
      <c r="E53" s="7"/>
      <c r="F53" s="7"/>
      <c r="G53" s="8"/>
      <c r="H53" s="84"/>
      <c r="I53" s="19">
        <f t="shared" ref="I53:I64" si="2">IF(E53&lt;&gt;"",VLOOKUP(E53&amp;", "&amp;G53,PointSkema,2,FALSE),0)</f>
        <v>0</v>
      </c>
    </row>
    <row r="54" spans="1:9" ht="14.25" x14ac:dyDescent="0.2">
      <c r="A54" s="9"/>
      <c r="B54" s="9"/>
      <c r="C54" s="18"/>
      <c r="D54" s="33"/>
      <c r="E54" s="7"/>
      <c r="F54" s="7"/>
      <c r="G54" s="8"/>
      <c r="H54" s="84"/>
      <c r="I54" s="19">
        <f t="shared" si="2"/>
        <v>0</v>
      </c>
    </row>
    <row r="55" spans="1:9" ht="14.25" x14ac:dyDescent="0.2">
      <c r="A55" s="9"/>
      <c r="B55" s="9"/>
      <c r="C55" s="18"/>
      <c r="D55" s="33"/>
      <c r="E55" s="7"/>
      <c r="F55" s="7"/>
      <c r="G55" s="8"/>
      <c r="H55" s="84"/>
      <c r="I55" s="19">
        <f t="shared" si="2"/>
        <v>0</v>
      </c>
    </row>
    <row r="56" spans="1:9" ht="14.25" x14ac:dyDescent="0.2">
      <c r="A56" s="9"/>
      <c r="B56" s="9"/>
      <c r="C56" s="18"/>
      <c r="D56" s="33"/>
      <c r="E56" s="7"/>
      <c r="F56" s="7"/>
      <c r="G56" s="8"/>
      <c r="H56" s="84"/>
      <c r="I56" s="19">
        <f t="shared" si="2"/>
        <v>0</v>
      </c>
    </row>
    <row r="57" spans="1:9" ht="14.25" x14ac:dyDescent="0.2">
      <c r="A57" s="9"/>
      <c r="B57" s="9"/>
      <c r="C57" s="18"/>
      <c r="D57" s="33"/>
      <c r="E57" s="7"/>
      <c r="F57" s="7"/>
      <c r="G57" s="8"/>
      <c r="H57" s="84"/>
      <c r="I57" s="19">
        <f t="shared" si="2"/>
        <v>0</v>
      </c>
    </row>
    <row r="58" spans="1:9" ht="14.25" x14ac:dyDescent="0.2">
      <c r="A58" s="9"/>
      <c r="B58" s="9"/>
      <c r="C58" s="18"/>
      <c r="D58" s="33"/>
      <c r="E58" s="7"/>
      <c r="F58" s="7"/>
      <c r="G58" s="8"/>
      <c r="H58" s="84"/>
      <c r="I58" s="19">
        <f t="shared" si="2"/>
        <v>0</v>
      </c>
    </row>
    <row r="59" spans="1:9" ht="14.25" x14ac:dyDescent="0.2">
      <c r="A59" s="9"/>
      <c r="B59" s="9"/>
      <c r="C59" s="18"/>
      <c r="D59" s="33"/>
      <c r="E59" s="7"/>
      <c r="F59" s="7"/>
      <c r="G59" s="8"/>
      <c r="H59" s="84"/>
      <c r="I59" s="19">
        <f t="shared" si="2"/>
        <v>0</v>
      </c>
    </row>
    <row r="60" spans="1:9" ht="14.25" x14ac:dyDescent="0.2">
      <c r="A60" s="9"/>
      <c r="B60" s="9"/>
      <c r="C60" s="18"/>
      <c r="D60" s="33"/>
      <c r="E60" s="7"/>
      <c r="F60" s="7"/>
      <c r="G60" s="8"/>
      <c r="H60" s="84"/>
      <c r="I60" s="19">
        <f t="shared" si="2"/>
        <v>0</v>
      </c>
    </row>
    <row r="61" spans="1:9" ht="14.25" x14ac:dyDescent="0.2">
      <c r="A61" s="9"/>
      <c r="B61" s="9"/>
      <c r="C61" s="18"/>
      <c r="D61" s="33"/>
      <c r="E61" s="7"/>
      <c r="F61" s="7"/>
      <c r="G61" s="8"/>
      <c r="H61" s="84"/>
      <c r="I61" s="19">
        <f t="shared" si="2"/>
        <v>0</v>
      </c>
    </row>
    <row r="62" spans="1:9" ht="14.25" x14ac:dyDescent="0.2">
      <c r="A62" s="9"/>
      <c r="B62" s="9"/>
      <c r="C62" s="18"/>
      <c r="D62" s="33"/>
      <c r="E62" s="7"/>
      <c r="F62" s="7"/>
      <c r="G62" s="8"/>
      <c r="H62" s="84"/>
      <c r="I62" s="19">
        <f t="shared" si="2"/>
        <v>0</v>
      </c>
    </row>
    <row r="63" spans="1:9" ht="14.25" x14ac:dyDescent="0.2">
      <c r="A63" s="9"/>
      <c r="B63" s="9"/>
      <c r="C63" s="18"/>
      <c r="D63" s="33"/>
      <c r="E63" s="7"/>
      <c r="F63" s="7"/>
      <c r="G63" s="8"/>
      <c r="H63" s="84"/>
      <c r="I63" s="19">
        <f t="shared" si="2"/>
        <v>0</v>
      </c>
    </row>
    <row r="64" spans="1:9" ht="15" thickBot="1" x14ac:dyDescent="0.25">
      <c r="A64" s="9"/>
      <c r="B64" s="9"/>
      <c r="C64" s="20"/>
      <c r="D64" s="33"/>
      <c r="E64" s="16"/>
      <c r="F64" s="16"/>
      <c r="G64" s="17"/>
      <c r="H64" s="85"/>
      <c r="I64" s="29">
        <f t="shared" si="2"/>
        <v>0</v>
      </c>
    </row>
    <row r="65" spans="1:9" ht="15" thickBot="1" x14ac:dyDescent="0.25">
      <c r="A65" s="9"/>
      <c r="B65" s="9"/>
      <c r="C65" s="128" t="str">
        <f>+A50&amp;", "&amp;B50</f>
        <v>Clara Zacho Rix Hedegaard, Pepsi</v>
      </c>
      <c r="D65" s="129"/>
      <c r="E65" s="129"/>
      <c r="F65" s="56"/>
      <c r="G65" s="30" t="s">
        <v>9</v>
      </c>
      <c r="H65" s="83"/>
      <c r="I65" s="10">
        <f>SUM(I50:I64)</f>
        <v>7</v>
      </c>
    </row>
    <row r="66" spans="1:9" ht="14.25" x14ac:dyDescent="0.2">
      <c r="A66" s="4"/>
      <c r="B66" s="4"/>
      <c r="C66" s="4"/>
      <c r="D66" s="12"/>
      <c r="E66" s="4"/>
      <c r="F66" s="4"/>
      <c r="G66" s="4"/>
      <c r="H66" s="4"/>
      <c r="I66" s="4"/>
    </row>
    <row r="67" spans="1:9" ht="15" thickBot="1" x14ac:dyDescent="0.25">
      <c r="A67" s="4"/>
      <c r="B67" s="4"/>
      <c r="C67" s="4"/>
      <c r="D67" s="12"/>
      <c r="E67" s="4"/>
      <c r="F67" s="4"/>
      <c r="G67" s="4"/>
      <c r="H67" s="4"/>
      <c r="I67" s="4"/>
    </row>
    <row r="68" spans="1:9" ht="15" thickBot="1" x14ac:dyDescent="0.25">
      <c r="A68" s="25" t="s">
        <v>2</v>
      </c>
      <c r="B68" s="34" t="s">
        <v>35</v>
      </c>
      <c r="C68" s="32" t="s">
        <v>4</v>
      </c>
      <c r="D68" s="27" t="s">
        <v>5</v>
      </c>
      <c r="E68" s="26" t="s">
        <v>6</v>
      </c>
      <c r="F68" s="26" t="s">
        <v>118</v>
      </c>
      <c r="G68" s="26" t="s">
        <v>7</v>
      </c>
      <c r="H68" s="40"/>
      <c r="I68" s="28" t="s">
        <v>1</v>
      </c>
    </row>
    <row r="69" spans="1:9" ht="15" thickBot="1" x14ac:dyDescent="0.25">
      <c r="A69" s="31" t="s">
        <v>18</v>
      </c>
      <c r="B69" s="35" t="s">
        <v>19</v>
      </c>
      <c r="C69" s="33" t="s">
        <v>134</v>
      </c>
      <c r="D69" s="38">
        <v>43835</v>
      </c>
      <c r="E69" s="22">
        <v>0</v>
      </c>
      <c r="F69" s="7" t="s">
        <v>139</v>
      </c>
      <c r="G69" s="23" t="s">
        <v>137</v>
      </c>
      <c r="H69" s="81" t="s">
        <v>30</v>
      </c>
      <c r="I69" s="24">
        <v>1.5</v>
      </c>
    </row>
    <row r="70" spans="1:9" ht="14.25" x14ac:dyDescent="0.2">
      <c r="A70" s="9"/>
      <c r="B70" s="9"/>
      <c r="C70" s="18" t="s">
        <v>25</v>
      </c>
      <c r="D70" s="38">
        <v>43856</v>
      </c>
      <c r="E70" s="7">
        <v>0</v>
      </c>
      <c r="F70" s="7" t="s">
        <v>139</v>
      </c>
      <c r="G70" s="8" t="s">
        <v>137</v>
      </c>
      <c r="H70" s="84" t="s">
        <v>30</v>
      </c>
      <c r="I70" s="19">
        <v>1.5</v>
      </c>
    </row>
    <row r="71" spans="1:9" ht="14.25" x14ac:dyDescent="0.2">
      <c r="A71" s="9"/>
      <c r="B71" s="9"/>
      <c r="C71" s="18" t="s">
        <v>25</v>
      </c>
      <c r="D71" s="38">
        <v>43856</v>
      </c>
      <c r="E71" s="7">
        <v>0</v>
      </c>
      <c r="F71" s="7" t="s">
        <v>49</v>
      </c>
      <c r="G71" s="8" t="s">
        <v>28</v>
      </c>
      <c r="H71" s="84" t="s">
        <v>31</v>
      </c>
      <c r="I71" s="19">
        <v>2</v>
      </c>
    </row>
    <row r="72" spans="1:9" ht="14.25" x14ac:dyDescent="0.2">
      <c r="A72" s="9"/>
      <c r="B72" s="9"/>
      <c r="C72" s="18" t="s">
        <v>8</v>
      </c>
      <c r="D72" s="38">
        <v>43891</v>
      </c>
      <c r="E72" s="7">
        <v>0</v>
      </c>
      <c r="F72" s="7" t="s">
        <v>122</v>
      </c>
      <c r="G72" s="8" t="s">
        <v>166</v>
      </c>
      <c r="H72" s="84" t="s">
        <v>31</v>
      </c>
      <c r="I72" s="19">
        <v>3</v>
      </c>
    </row>
    <row r="73" spans="1:9" ht="14.25" x14ac:dyDescent="0.2">
      <c r="A73" s="9"/>
      <c r="B73" s="9"/>
      <c r="C73" s="18" t="s">
        <v>8</v>
      </c>
      <c r="D73" s="38">
        <v>44037</v>
      </c>
      <c r="E73" s="7">
        <v>2</v>
      </c>
      <c r="F73" s="7" t="s">
        <v>49</v>
      </c>
      <c r="G73" s="8" t="s">
        <v>137</v>
      </c>
      <c r="H73" s="84" t="s">
        <v>30</v>
      </c>
      <c r="I73" s="19">
        <v>12</v>
      </c>
    </row>
    <row r="74" spans="1:9" ht="14.25" x14ac:dyDescent="0.2">
      <c r="A74" s="9"/>
      <c r="B74" s="9"/>
      <c r="C74" s="18" t="s">
        <v>8</v>
      </c>
      <c r="D74" s="38">
        <v>44037</v>
      </c>
      <c r="E74" s="7">
        <v>0</v>
      </c>
      <c r="F74" s="7" t="s">
        <v>49</v>
      </c>
      <c r="G74" s="8" t="s">
        <v>28</v>
      </c>
      <c r="H74" s="84" t="s">
        <v>151</v>
      </c>
      <c r="I74" s="19">
        <v>1</v>
      </c>
    </row>
    <row r="75" spans="1:9" ht="14.25" x14ac:dyDescent="0.2">
      <c r="A75" s="9"/>
      <c r="B75" s="9"/>
      <c r="C75" s="18" t="s">
        <v>8</v>
      </c>
      <c r="D75" s="38">
        <v>44036</v>
      </c>
      <c r="E75" s="7">
        <v>1</v>
      </c>
      <c r="F75" s="7" t="s">
        <v>49</v>
      </c>
      <c r="G75" s="8" t="s">
        <v>28</v>
      </c>
      <c r="H75" s="84" t="s">
        <v>30</v>
      </c>
      <c r="I75" s="19">
        <v>10</v>
      </c>
    </row>
    <row r="76" spans="1:9" ht="14.25" x14ac:dyDescent="0.2">
      <c r="A76" s="9"/>
      <c r="B76" s="9"/>
      <c r="C76" s="18" t="s">
        <v>8</v>
      </c>
      <c r="D76" s="38">
        <v>44036</v>
      </c>
      <c r="E76" s="7">
        <v>0</v>
      </c>
      <c r="F76" s="7" t="s">
        <v>49</v>
      </c>
      <c r="G76" s="8" t="s">
        <v>137</v>
      </c>
      <c r="H76" s="84" t="s">
        <v>30</v>
      </c>
      <c r="I76" s="19">
        <v>1</v>
      </c>
    </row>
    <row r="77" spans="1:9" ht="14.25" x14ac:dyDescent="0.2">
      <c r="A77" s="9"/>
      <c r="B77" s="9"/>
      <c r="C77" s="18" t="s">
        <v>38</v>
      </c>
      <c r="D77" s="38">
        <v>44031</v>
      </c>
      <c r="E77" s="7">
        <v>0</v>
      </c>
      <c r="F77" s="7" t="s">
        <v>139</v>
      </c>
      <c r="G77" s="8" t="s">
        <v>164</v>
      </c>
      <c r="H77" s="84" t="s">
        <v>30</v>
      </c>
      <c r="I77" s="19">
        <v>1.5</v>
      </c>
    </row>
    <row r="78" spans="1:9" ht="14.25" x14ac:dyDescent="0.2">
      <c r="A78" s="9"/>
      <c r="B78" s="9"/>
      <c r="C78" s="18" t="s">
        <v>38</v>
      </c>
      <c r="D78" s="38">
        <v>44031</v>
      </c>
      <c r="E78" s="7">
        <v>3</v>
      </c>
      <c r="F78" s="7" t="s">
        <v>139</v>
      </c>
      <c r="G78" s="8" t="s">
        <v>137</v>
      </c>
      <c r="H78" s="84" t="s">
        <v>34</v>
      </c>
      <c r="I78" s="19">
        <v>13.5</v>
      </c>
    </row>
    <row r="79" spans="1:9" ht="14.25" x14ac:dyDescent="0.2">
      <c r="A79" s="9"/>
      <c r="B79" s="9"/>
      <c r="C79" s="18" t="s">
        <v>8</v>
      </c>
      <c r="D79" s="38">
        <v>44010</v>
      </c>
      <c r="E79" s="7">
        <v>0</v>
      </c>
      <c r="F79" s="7" t="s">
        <v>139</v>
      </c>
      <c r="G79" s="8" t="s">
        <v>15</v>
      </c>
      <c r="H79" s="84" t="s">
        <v>219</v>
      </c>
      <c r="I79" s="19">
        <v>1.5</v>
      </c>
    </row>
    <row r="80" spans="1:9" ht="14.25" x14ac:dyDescent="0.2">
      <c r="A80" s="9"/>
      <c r="B80" s="9"/>
      <c r="C80" s="18" t="s">
        <v>8</v>
      </c>
      <c r="D80" s="38">
        <v>44010</v>
      </c>
      <c r="E80" s="7">
        <v>3</v>
      </c>
      <c r="F80" s="7" t="s">
        <v>139</v>
      </c>
      <c r="G80" s="8" t="s">
        <v>137</v>
      </c>
      <c r="H80" s="84" t="s">
        <v>34</v>
      </c>
      <c r="I80" s="19">
        <v>13.5</v>
      </c>
    </row>
    <row r="81" spans="1:9" ht="14.25" x14ac:dyDescent="0.2">
      <c r="A81" s="9"/>
      <c r="B81" s="9"/>
      <c r="C81" s="18" t="s">
        <v>8</v>
      </c>
      <c r="D81" s="38">
        <v>44009</v>
      </c>
      <c r="E81" s="7">
        <v>2</v>
      </c>
      <c r="F81" s="7" t="s">
        <v>139</v>
      </c>
      <c r="G81" s="8" t="s">
        <v>15</v>
      </c>
      <c r="H81" s="84" t="s">
        <v>30</v>
      </c>
      <c r="I81" s="19">
        <v>18</v>
      </c>
    </row>
    <row r="82" spans="1:9" ht="14.25" x14ac:dyDescent="0.2">
      <c r="A82" s="9"/>
      <c r="B82" s="9"/>
      <c r="C82" s="118" t="s">
        <v>8</v>
      </c>
      <c r="D82" s="38">
        <v>44009</v>
      </c>
      <c r="E82" s="7">
        <v>0</v>
      </c>
      <c r="F82" s="7" t="s">
        <v>139</v>
      </c>
      <c r="G82" s="8" t="s">
        <v>137</v>
      </c>
      <c r="H82" s="84" t="s">
        <v>151</v>
      </c>
      <c r="I82" s="19">
        <v>1.5</v>
      </c>
    </row>
    <row r="83" spans="1:9" ht="14.25" x14ac:dyDescent="0.2">
      <c r="A83" s="9"/>
      <c r="B83" s="9"/>
      <c r="C83" s="18" t="s">
        <v>220</v>
      </c>
      <c r="D83" s="38">
        <v>44003</v>
      </c>
      <c r="E83" s="7">
        <v>5</v>
      </c>
      <c r="F83" s="7" t="s">
        <v>139</v>
      </c>
      <c r="G83" s="8" t="s">
        <v>137</v>
      </c>
      <c r="H83" s="84" t="s">
        <v>31</v>
      </c>
      <c r="I83" s="19">
        <v>4.5</v>
      </c>
    </row>
    <row r="84" spans="1:9" ht="14.25" x14ac:dyDescent="0.2">
      <c r="A84" s="9"/>
      <c r="B84" s="9"/>
      <c r="C84" s="18" t="s">
        <v>220</v>
      </c>
      <c r="D84" s="38">
        <v>44003</v>
      </c>
      <c r="E84" s="7">
        <v>5</v>
      </c>
      <c r="F84" s="7" t="s">
        <v>139</v>
      </c>
      <c r="G84" s="8" t="s">
        <v>137</v>
      </c>
      <c r="H84" s="84" t="s">
        <v>31</v>
      </c>
      <c r="I84" s="19">
        <v>3</v>
      </c>
    </row>
    <row r="85" spans="1:9" ht="14.25" x14ac:dyDescent="0.2">
      <c r="A85" s="9"/>
      <c r="B85" s="9"/>
      <c r="C85" s="18" t="s">
        <v>232</v>
      </c>
      <c r="D85" s="38">
        <v>44045</v>
      </c>
      <c r="E85" s="7">
        <v>1</v>
      </c>
      <c r="F85" s="7" t="s">
        <v>139</v>
      </c>
      <c r="G85" s="8" t="s">
        <v>15</v>
      </c>
      <c r="H85" s="84" t="s">
        <v>233</v>
      </c>
      <c r="I85" s="19">
        <v>22.5</v>
      </c>
    </row>
    <row r="86" spans="1:9" ht="14.25" x14ac:dyDescent="0.2">
      <c r="A86" s="9"/>
      <c r="B86" s="9"/>
      <c r="C86" s="18" t="s">
        <v>8</v>
      </c>
      <c r="D86" s="38">
        <v>44051</v>
      </c>
      <c r="E86" s="7">
        <v>0</v>
      </c>
      <c r="F86" s="7" t="s">
        <v>139</v>
      </c>
      <c r="G86" s="8" t="s">
        <v>137</v>
      </c>
      <c r="H86" s="84" t="s">
        <v>34</v>
      </c>
      <c r="I86" s="19">
        <v>1.5</v>
      </c>
    </row>
    <row r="87" spans="1:9" ht="14.25" x14ac:dyDescent="0.2">
      <c r="A87" s="9"/>
      <c r="B87" s="9"/>
      <c r="C87" s="18" t="s">
        <v>8</v>
      </c>
      <c r="D87" s="38">
        <v>44051</v>
      </c>
      <c r="E87" s="7">
        <v>0</v>
      </c>
      <c r="F87" s="7" t="s">
        <v>139</v>
      </c>
      <c r="G87" s="8" t="s">
        <v>15</v>
      </c>
      <c r="H87" s="84" t="s">
        <v>34</v>
      </c>
      <c r="I87" s="19">
        <v>1.5</v>
      </c>
    </row>
    <row r="88" spans="1:9" ht="14.25" x14ac:dyDescent="0.2">
      <c r="A88" s="9"/>
      <c r="B88" s="9"/>
      <c r="C88" s="18" t="s">
        <v>8</v>
      </c>
      <c r="D88" s="38">
        <v>44052</v>
      </c>
      <c r="E88" s="7">
        <v>0</v>
      </c>
      <c r="F88" s="7" t="s">
        <v>139</v>
      </c>
      <c r="G88" s="8" t="s">
        <v>15</v>
      </c>
      <c r="H88" s="84" t="s">
        <v>233</v>
      </c>
      <c r="I88" s="19">
        <v>1.5</v>
      </c>
    </row>
    <row r="89" spans="1:9" ht="14.25" x14ac:dyDescent="0.2">
      <c r="A89" s="9"/>
      <c r="B89" s="9"/>
      <c r="C89" s="18" t="s">
        <v>142</v>
      </c>
      <c r="D89" s="38">
        <v>44071</v>
      </c>
      <c r="E89" s="7">
        <v>0</v>
      </c>
      <c r="F89" s="7" t="s">
        <v>139</v>
      </c>
      <c r="G89" s="8" t="s">
        <v>15</v>
      </c>
      <c r="H89" s="84" t="s">
        <v>31</v>
      </c>
      <c r="I89" s="19">
        <v>1.5</v>
      </c>
    </row>
    <row r="90" spans="1:9" ht="14.25" x14ac:dyDescent="0.2">
      <c r="A90" s="9"/>
      <c r="B90" s="9"/>
      <c r="C90" s="18" t="s">
        <v>142</v>
      </c>
      <c r="D90" s="38">
        <v>44072</v>
      </c>
      <c r="E90" s="7">
        <v>5</v>
      </c>
      <c r="F90" s="7" t="s">
        <v>139</v>
      </c>
      <c r="G90" s="8" t="s">
        <v>15</v>
      </c>
      <c r="H90" s="84" t="s">
        <v>31</v>
      </c>
      <c r="I90" s="19">
        <v>4.5</v>
      </c>
    </row>
    <row r="91" spans="1:9" ht="14.25" x14ac:dyDescent="0.2">
      <c r="A91" s="9"/>
      <c r="B91" s="9"/>
      <c r="C91" s="18" t="s">
        <v>159</v>
      </c>
      <c r="D91" s="38">
        <v>44100</v>
      </c>
      <c r="E91" s="7">
        <v>1</v>
      </c>
      <c r="F91" s="7" t="s">
        <v>49</v>
      </c>
      <c r="G91" s="8" t="s">
        <v>28</v>
      </c>
      <c r="H91" s="84" t="s">
        <v>151</v>
      </c>
      <c r="I91" s="19">
        <v>10</v>
      </c>
    </row>
    <row r="92" spans="1:9" ht="14.25" x14ac:dyDescent="0.2">
      <c r="A92" s="9"/>
      <c r="B92" s="9"/>
      <c r="C92" s="18" t="s">
        <v>159</v>
      </c>
      <c r="D92" s="38">
        <v>44100</v>
      </c>
      <c r="E92" s="7">
        <v>0</v>
      </c>
      <c r="F92" s="7" t="s">
        <v>49</v>
      </c>
      <c r="G92" s="8" t="s">
        <v>137</v>
      </c>
      <c r="H92" s="84" t="s">
        <v>151</v>
      </c>
      <c r="I92" s="19">
        <v>1</v>
      </c>
    </row>
    <row r="93" spans="1:9" ht="14.25" x14ac:dyDescent="0.2">
      <c r="A93" s="9"/>
      <c r="B93" s="9"/>
      <c r="C93" s="18"/>
      <c r="D93" s="33"/>
      <c r="E93" s="7"/>
      <c r="F93" s="7"/>
      <c r="G93" s="8"/>
      <c r="H93" s="84"/>
      <c r="I93" s="19"/>
    </row>
    <row r="94" spans="1:9" ht="14.25" x14ac:dyDescent="0.2">
      <c r="A94" s="9"/>
      <c r="B94" s="9"/>
      <c r="C94" s="18"/>
      <c r="D94" s="33"/>
      <c r="E94" s="7"/>
      <c r="F94" s="7"/>
      <c r="G94" s="8"/>
      <c r="H94" s="84"/>
      <c r="I94" s="19">
        <f t="shared" ref="I94:I95" si="3">IF(E94&lt;&gt;"",VLOOKUP(E94&amp;", "&amp;G94,PointSkema,2,FALSE),0)</f>
        <v>0</v>
      </c>
    </row>
    <row r="95" spans="1:9" ht="15" thickBot="1" x14ac:dyDescent="0.25">
      <c r="A95" s="9"/>
      <c r="B95" s="9"/>
      <c r="C95" s="20"/>
      <c r="D95" s="33"/>
      <c r="E95" s="16"/>
      <c r="F95" s="16"/>
      <c r="G95" s="17"/>
      <c r="H95" s="85"/>
      <c r="I95" s="29">
        <f t="shared" si="3"/>
        <v>0</v>
      </c>
    </row>
    <row r="96" spans="1:9" ht="15" thickBot="1" x14ac:dyDescent="0.25">
      <c r="A96" s="9"/>
      <c r="B96" s="9"/>
      <c r="C96" s="128" t="str">
        <f>+A69&amp;", "&amp;B69</f>
        <v>Rebecca Holm Nielsen, Mirain Galicia</v>
      </c>
      <c r="D96" s="129"/>
      <c r="E96" s="129"/>
      <c r="F96" s="56"/>
      <c r="G96" s="30" t="s">
        <v>9</v>
      </c>
      <c r="H96" s="83"/>
      <c r="I96" s="10">
        <f>SUM(I69:I95)</f>
        <v>133</v>
      </c>
    </row>
    <row r="97" spans="1:11" ht="15" thickBot="1" x14ac:dyDescent="0.25">
      <c r="A97" s="4"/>
      <c r="B97" s="4"/>
      <c r="C97" s="4"/>
      <c r="D97" s="12"/>
      <c r="E97" s="4"/>
      <c r="F97" s="4"/>
      <c r="G97" s="4"/>
      <c r="H97" s="4"/>
      <c r="I97" s="4"/>
    </row>
    <row r="98" spans="1:11" ht="15" thickBot="1" x14ac:dyDescent="0.25">
      <c r="A98" s="25" t="s">
        <v>2</v>
      </c>
      <c r="B98" s="34" t="s">
        <v>35</v>
      </c>
      <c r="C98" s="32" t="s">
        <v>4</v>
      </c>
      <c r="D98" s="27" t="s">
        <v>5</v>
      </c>
      <c r="E98" s="26" t="s">
        <v>6</v>
      </c>
      <c r="F98" s="26" t="s">
        <v>118</v>
      </c>
      <c r="G98" s="26" t="s">
        <v>7</v>
      </c>
      <c r="H98" s="40"/>
      <c r="I98" s="28" t="s">
        <v>1</v>
      </c>
    </row>
    <row r="99" spans="1:11" ht="15" thickBot="1" x14ac:dyDescent="0.25">
      <c r="A99" s="31" t="s">
        <v>152</v>
      </c>
      <c r="B99" s="35" t="s">
        <v>153</v>
      </c>
      <c r="C99" s="33" t="s">
        <v>156</v>
      </c>
      <c r="D99" s="38">
        <v>44017</v>
      </c>
      <c r="E99" s="22">
        <v>1</v>
      </c>
      <c r="F99" s="22" t="s">
        <v>49</v>
      </c>
      <c r="G99" s="23" t="s">
        <v>26</v>
      </c>
      <c r="H99" s="81" t="s">
        <v>154</v>
      </c>
      <c r="I99" s="24">
        <v>5</v>
      </c>
    </row>
    <row r="100" spans="1:11" ht="14.25" x14ac:dyDescent="0.2">
      <c r="A100" s="9"/>
      <c r="B100" s="9"/>
      <c r="C100" s="18" t="s">
        <v>155</v>
      </c>
      <c r="D100" s="38">
        <v>44017</v>
      </c>
      <c r="E100" s="7">
        <v>0</v>
      </c>
      <c r="F100" s="7" t="s">
        <v>49</v>
      </c>
      <c r="G100" s="8" t="s">
        <v>33</v>
      </c>
      <c r="H100" s="84" t="s">
        <v>154</v>
      </c>
      <c r="I100" s="19">
        <v>1</v>
      </c>
    </row>
    <row r="101" spans="1:11" ht="14.25" x14ac:dyDescent="0.2">
      <c r="A101" s="9"/>
      <c r="B101" s="9"/>
      <c r="C101" s="18" t="s">
        <v>8</v>
      </c>
      <c r="D101" s="38">
        <v>44036</v>
      </c>
      <c r="E101" s="7">
        <v>0</v>
      </c>
      <c r="F101" s="7" t="s">
        <v>49</v>
      </c>
      <c r="G101" s="8" t="s">
        <v>27</v>
      </c>
      <c r="H101" s="84" t="s">
        <v>30</v>
      </c>
      <c r="I101" s="19">
        <v>1</v>
      </c>
    </row>
    <row r="102" spans="1:11" ht="14.25" x14ac:dyDescent="0.2">
      <c r="A102" s="9"/>
      <c r="B102" s="9"/>
      <c r="C102" s="18" t="s">
        <v>25</v>
      </c>
      <c r="D102" s="38">
        <v>44052</v>
      </c>
      <c r="E102" s="7">
        <v>0</v>
      </c>
      <c r="F102" s="7" t="s">
        <v>49</v>
      </c>
      <c r="G102" s="8" t="s">
        <v>27</v>
      </c>
      <c r="H102" s="84" t="s">
        <v>151</v>
      </c>
      <c r="I102" s="19">
        <v>1</v>
      </c>
    </row>
    <row r="103" spans="1:11" ht="14.25" x14ac:dyDescent="0.2">
      <c r="A103" s="9"/>
      <c r="B103" s="9"/>
      <c r="C103" s="20" t="s">
        <v>29</v>
      </c>
      <c r="D103" s="38">
        <v>44129</v>
      </c>
      <c r="E103" s="16">
        <v>1</v>
      </c>
      <c r="F103" s="7" t="s">
        <v>49</v>
      </c>
      <c r="G103" s="8" t="s">
        <v>26</v>
      </c>
      <c r="H103" s="84" t="s">
        <v>151</v>
      </c>
      <c r="I103" s="19">
        <v>5</v>
      </c>
    </row>
    <row r="104" spans="1:11" ht="14.25" x14ac:dyDescent="0.2">
      <c r="A104" s="9"/>
      <c r="B104" s="9"/>
      <c r="C104" s="20" t="s">
        <v>29</v>
      </c>
      <c r="D104" s="38">
        <v>44129</v>
      </c>
      <c r="E104" s="16">
        <v>5</v>
      </c>
      <c r="F104" s="7" t="s">
        <v>49</v>
      </c>
      <c r="G104" s="8" t="s">
        <v>33</v>
      </c>
      <c r="H104" s="84" t="s">
        <v>31</v>
      </c>
      <c r="I104" s="19">
        <v>1</v>
      </c>
      <c r="K104" t="s">
        <v>252</v>
      </c>
    </row>
    <row r="105" spans="1:11" ht="14.25" x14ac:dyDescent="0.2">
      <c r="A105" s="9"/>
      <c r="B105" s="9"/>
      <c r="C105" s="18"/>
      <c r="D105" s="33"/>
      <c r="E105" s="7"/>
      <c r="F105" s="7"/>
      <c r="G105" s="8"/>
      <c r="H105" s="84"/>
      <c r="I105" s="19">
        <f t="shared" ref="I105:I113" si="4">IF(E105&lt;&gt;"",VLOOKUP(E105&amp;", "&amp;G105,PointSkema,2,FALSE),0)</f>
        <v>0</v>
      </c>
    </row>
    <row r="106" spans="1:11" ht="14.25" x14ac:dyDescent="0.2">
      <c r="A106" s="9"/>
      <c r="B106" s="9"/>
      <c r="C106" s="18"/>
      <c r="D106" s="33"/>
      <c r="E106" s="7"/>
      <c r="F106" s="7"/>
      <c r="G106" s="8"/>
      <c r="H106" s="84"/>
      <c r="I106" s="19">
        <f t="shared" si="4"/>
        <v>0</v>
      </c>
    </row>
    <row r="107" spans="1:11" ht="14.25" x14ac:dyDescent="0.2">
      <c r="A107" s="9"/>
      <c r="B107" s="9"/>
      <c r="C107" s="18"/>
      <c r="D107" s="33"/>
      <c r="E107" s="7"/>
      <c r="F107" s="7"/>
      <c r="G107" s="8"/>
      <c r="H107" s="84"/>
      <c r="I107" s="19">
        <f t="shared" si="4"/>
        <v>0</v>
      </c>
    </row>
    <row r="108" spans="1:11" ht="14.25" x14ac:dyDescent="0.2">
      <c r="A108" s="9"/>
      <c r="B108" s="9"/>
      <c r="C108" s="18"/>
      <c r="D108" s="33"/>
      <c r="E108" s="7"/>
      <c r="F108" s="7"/>
      <c r="G108" s="8"/>
      <c r="H108" s="84"/>
      <c r="I108" s="19">
        <f t="shared" si="4"/>
        <v>0</v>
      </c>
    </row>
    <row r="109" spans="1:11" ht="14.25" x14ac:dyDescent="0.2">
      <c r="A109" s="9"/>
      <c r="B109" s="9"/>
      <c r="C109" s="18"/>
      <c r="D109" s="33"/>
      <c r="E109" s="7"/>
      <c r="F109" s="7"/>
      <c r="G109" s="8"/>
      <c r="H109" s="84"/>
      <c r="I109" s="19">
        <f t="shared" si="4"/>
        <v>0</v>
      </c>
    </row>
    <row r="110" spans="1:11" ht="14.25" x14ac:dyDescent="0.2">
      <c r="A110" s="9"/>
      <c r="B110" s="9"/>
      <c r="C110" s="18"/>
      <c r="D110" s="33"/>
      <c r="E110" s="7"/>
      <c r="F110" s="7"/>
      <c r="G110" s="8"/>
      <c r="H110" s="84"/>
      <c r="I110" s="19">
        <f t="shared" si="4"/>
        <v>0</v>
      </c>
    </row>
    <row r="111" spans="1:11" ht="14.25" x14ac:dyDescent="0.2">
      <c r="A111" s="9"/>
      <c r="B111" s="9"/>
      <c r="C111" s="18"/>
      <c r="D111" s="33"/>
      <c r="E111" s="7"/>
      <c r="F111" s="7"/>
      <c r="G111" s="8"/>
      <c r="H111" s="84"/>
      <c r="I111" s="19">
        <f t="shared" si="4"/>
        <v>0</v>
      </c>
    </row>
    <row r="112" spans="1:11" ht="14.25" x14ac:dyDescent="0.2">
      <c r="A112" s="9"/>
      <c r="B112" s="9"/>
      <c r="C112" s="18"/>
      <c r="D112" s="33"/>
      <c r="E112" s="7"/>
      <c r="F112" s="7"/>
      <c r="G112" s="8"/>
      <c r="H112" s="84"/>
      <c r="I112" s="19">
        <f t="shared" si="4"/>
        <v>0</v>
      </c>
    </row>
    <row r="113" spans="1:9" ht="15" thickBot="1" x14ac:dyDescent="0.25">
      <c r="A113" s="9"/>
      <c r="B113" s="9"/>
      <c r="C113" s="20"/>
      <c r="D113" s="33"/>
      <c r="E113" s="16"/>
      <c r="F113" s="16"/>
      <c r="G113" s="17"/>
      <c r="H113" s="85"/>
      <c r="I113" s="29">
        <f t="shared" si="4"/>
        <v>0</v>
      </c>
    </row>
    <row r="114" spans="1:9" ht="15" thickBot="1" x14ac:dyDescent="0.25">
      <c r="A114" s="9"/>
      <c r="B114" s="9"/>
      <c r="C114" s="128" t="str">
        <f>+A99&amp;", "&amp;B99</f>
        <v>Stine Herholdt Bjerregaard, Chivas</v>
      </c>
      <c r="D114" s="129"/>
      <c r="E114" s="129"/>
      <c r="F114" s="56"/>
      <c r="G114" s="30" t="s">
        <v>9</v>
      </c>
      <c r="H114" s="83"/>
      <c r="I114" s="10">
        <f>SUM(I99:I113)</f>
        <v>14</v>
      </c>
    </row>
    <row r="115" spans="1:9" ht="15" thickBot="1" x14ac:dyDescent="0.25">
      <c r="A115" s="4"/>
      <c r="B115" s="4"/>
      <c r="C115" s="4"/>
      <c r="D115" s="12"/>
      <c r="E115" s="4"/>
      <c r="F115" s="4"/>
      <c r="G115" s="4"/>
      <c r="H115" s="4"/>
      <c r="I115" s="4"/>
    </row>
    <row r="116" spans="1:9" ht="15" thickBot="1" x14ac:dyDescent="0.25">
      <c r="A116" s="25" t="s">
        <v>2</v>
      </c>
      <c r="B116" s="34" t="s">
        <v>35</v>
      </c>
      <c r="C116" s="32" t="s">
        <v>4</v>
      </c>
      <c r="D116" s="27" t="s">
        <v>5</v>
      </c>
      <c r="E116" s="26" t="s">
        <v>6</v>
      </c>
      <c r="F116" s="26" t="s">
        <v>118</v>
      </c>
      <c r="G116" s="26" t="s">
        <v>7</v>
      </c>
      <c r="H116" s="40"/>
      <c r="I116" s="28" t="s">
        <v>1</v>
      </c>
    </row>
    <row r="117" spans="1:9" ht="15" thickBot="1" x14ac:dyDescent="0.25">
      <c r="A117" s="31" t="s">
        <v>50</v>
      </c>
      <c r="B117" s="35" t="s">
        <v>158</v>
      </c>
      <c r="C117" s="33" t="s">
        <v>159</v>
      </c>
      <c r="D117" s="38">
        <v>43996</v>
      </c>
      <c r="E117" s="22">
        <v>0</v>
      </c>
      <c r="F117" s="22" t="s">
        <v>49</v>
      </c>
      <c r="G117" s="23" t="s">
        <v>33</v>
      </c>
      <c r="H117" s="81" t="s">
        <v>151</v>
      </c>
      <c r="I117" s="24">
        <v>1</v>
      </c>
    </row>
    <row r="118" spans="1:9" ht="14.25" x14ac:dyDescent="0.2">
      <c r="A118" s="9"/>
      <c r="B118" s="9"/>
      <c r="C118" s="18" t="s">
        <v>159</v>
      </c>
      <c r="D118" s="38">
        <v>43996</v>
      </c>
      <c r="E118" s="7">
        <v>1</v>
      </c>
      <c r="F118" s="7" t="s">
        <v>49</v>
      </c>
      <c r="G118" s="8" t="s">
        <v>26</v>
      </c>
      <c r="H118" s="84" t="s">
        <v>151</v>
      </c>
      <c r="I118" s="19">
        <v>5</v>
      </c>
    </row>
    <row r="119" spans="1:9" ht="14.25" x14ac:dyDescent="0.2">
      <c r="A119" s="9"/>
      <c r="B119" s="9"/>
      <c r="C119" s="18" t="s">
        <v>148</v>
      </c>
      <c r="D119" s="38">
        <v>44003</v>
      </c>
      <c r="E119" s="7">
        <v>2</v>
      </c>
      <c r="F119" s="7" t="s">
        <v>49</v>
      </c>
      <c r="G119" s="8" t="s">
        <v>33</v>
      </c>
      <c r="H119" s="84" t="s">
        <v>151</v>
      </c>
      <c r="I119" s="19">
        <v>4</v>
      </c>
    </row>
    <row r="120" spans="1:9" ht="14.25" x14ac:dyDescent="0.2">
      <c r="A120" s="9"/>
      <c r="B120" s="9"/>
      <c r="C120" s="18" t="s">
        <v>148</v>
      </c>
      <c r="D120" s="38">
        <v>44003</v>
      </c>
      <c r="E120" s="7">
        <v>0</v>
      </c>
      <c r="F120" s="7" t="s">
        <v>49</v>
      </c>
      <c r="G120" s="8" t="s">
        <v>26</v>
      </c>
      <c r="H120" s="84" t="s">
        <v>151</v>
      </c>
      <c r="I120" s="19">
        <v>1</v>
      </c>
    </row>
    <row r="121" spans="1:9" ht="14.25" x14ac:dyDescent="0.2">
      <c r="A121" s="9"/>
      <c r="B121" s="9"/>
      <c r="C121" s="18" t="s">
        <v>8</v>
      </c>
      <c r="D121" s="38">
        <v>44036</v>
      </c>
      <c r="E121" s="22">
        <v>2</v>
      </c>
      <c r="F121" s="22" t="s">
        <v>49</v>
      </c>
      <c r="G121" s="23" t="s">
        <v>27</v>
      </c>
      <c r="H121" s="81" t="s">
        <v>151</v>
      </c>
      <c r="I121" s="24">
        <v>4</v>
      </c>
    </row>
    <row r="122" spans="1:9" ht="14.25" x14ac:dyDescent="0.2">
      <c r="A122" s="9"/>
      <c r="B122" s="9"/>
      <c r="C122" s="18" t="s">
        <v>8</v>
      </c>
      <c r="D122" s="38">
        <v>44036</v>
      </c>
      <c r="E122" s="7">
        <v>0</v>
      </c>
      <c r="F122" s="7" t="s">
        <v>49</v>
      </c>
      <c r="G122" s="8" t="s">
        <v>26</v>
      </c>
      <c r="H122" s="84" t="s">
        <v>151</v>
      </c>
      <c r="I122" s="19">
        <v>1</v>
      </c>
    </row>
    <row r="123" spans="1:9" ht="14.25" x14ac:dyDescent="0.2">
      <c r="A123" s="9"/>
      <c r="B123" s="9"/>
      <c r="C123" s="18" t="s">
        <v>8</v>
      </c>
      <c r="D123" s="38">
        <v>44037</v>
      </c>
      <c r="E123" s="7">
        <v>0</v>
      </c>
      <c r="F123" s="7" t="s">
        <v>49</v>
      </c>
      <c r="G123" s="8" t="s">
        <v>26</v>
      </c>
      <c r="H123" s="84" t="s">
        <v>151</v>
      </c>
      <c r="I123" s="19">
        <v>1</v>
      </c>
    </row>
    <row r="124" spans="1:9" ht="14.25" x14ac:dyDescent="0.2">
      <c r="A124" s="9"/>
      <c r="B124" s="9"/>
      <c r="C124" s="18" t="s">
        <v>8</v>
      </c>
      <c r="D124" s="38">
        <v>44037</v>
      </c>
      <c r="E124" s="7">
        <v>0</v>
      </c>
      <c r="F124" s="7" t="s">
        <v>49</v>
      </c>
      <c r="G124" s="8" t="s">
        <v>27</v>
      </c>
      <c r="H124" s="84" t="s">
        <v>30</v>
      </c>
      <c r="I124" s="19">
        <v>1</v>
      </c>
    </row>
    <row r="125" spans="1:9" ht="14.25" x14ac:dyDescent="0.2">
      <c r="A125" s="9"/>
      <c r="B125" s="9"/>
      <c r="C125" s="18"/>
      <c r="D125" s="33"/>
      <c r="E125" s="7"/>
      <c r="F125" s="7"/>
      <c r="G125" s="8"/>
      <c r="H125" s="84"/>
      <c r="I125" s="19">
        <f t="shared" ref="I125:I131" si="5">IF(E125&lt;&gt;"",VLOOKUP(E125&amp;", "&amp;G125,PointSkema,2,FALSE),0)</f>
        <v>0</v>
      </c>
    </row>
    <row r="126" spans="1:9" ht="14.25" x14ac:dyDescent="0.2">
      <c r="A126" s="9"/>
      <c r="B126" s="9"/>
      <c r="C126" s="18"/>
      <c r="D126" s="33"/>
      <c r="E126" s="7"/>
      <c r="F126" s="7"/>
      <c r="G126" s="8"/>
      <c r="H126" s="84"/>
      <c r="I126" s="19">
        <f t="shared" si="5"/>
        <v>0</v>
      </c>
    </row>
    <row r="127" spans="1:9" ht="14.25" x14ac:dyDescent="0.2">
      <c r="A127" s="9"/>
      <c r="B127" s="9"/>
      <c r="C127" s="18"/>
      <c r="D127" s="33"/>
      <c r="E127" s="7"/>
      <c r="F127" s="7"/>
      <c r="G127" s="8"/>
      <c r="H127" s="84"/>
      <c r="I127" s="19">
        <f t="shared" si="5"/>
        <v>0</v>
      </c>
    </row>
    <row r="128" spans="1:9" ht="14.25" x14ac:dyDescent="0.2">
      <c r="A128" s="9"/>
      <c r="B128" s="9"/>
      <c r="C128" s="18"/>
      <c r="D128" s="33"/>
      <c r="E128" s="7"/>
      <c r="F128" s="7"/>
      <c r="G128" s="8"/>
      <c r="H128" s="84"/>
      <c r="I128" s="19">
        <f t="shared" si="5"/>
        <v>0</v>
      </c>
    </row>
    <row r="129" spans="1:9" ht="14.25" x14ac:dyDescent="0.2">
      <c r="A129" s="9"/>
      <c r="B129" s="9"/>
      <c r="C129" s="18"/>
      <c r="D129" s="33"/>
      <c r="E129" s="7"/>
      <c r="F129" s="7"/>
      <c r="G129" s="8"/>
      <c r="H129" s="84"/>
      <c r="I129" s="19">
        <f t="shared" si="5"/>
        <v>0</v>
      </c>
    </row>
    <row r="130" spans="1:9" ht="14.25" x14ac:dyDescent="0.2">
      <c r="A130" s="9"/>
      <c r="B130" s="9"/>
      <c r="C130" s="18"/>
      <c r="D130" s="33"/>
      <c r="E130" s="7"/>
      <c r="F130" s="7"/>
      <c r="G130" s="8"/>
      <c r="H130" s="84"/>
      <c r="I130" s="19">
        <f t="shared" si="5"/>
        <v>0</v>
      </c>
    </row>
    <row r="131" spans="1:9" ht="15" thickBot="1" x14ac:dyDescent="0.25">
      <c r="A131" s="9"/>
      <c r="B131" s="9"/>
      <c r="C131" s="20"/>
      <c r="D131" s="33"/>
      <c r="E131" s="16"/>
      <c r="F131" s="16"/>
      <c r="G131" s="17"/>
      <c r="H131" s="85"/>
      <c r="I131" s="29">
        <f t="shared" si="5"/>
        <v>0</v>
      </c>
    </row>
    <row r="132" spans="1:9" ht="15" thickBot="1" x14ac:dyDescent="0.25">
      <c r="A132" s="9"/>
      <c r="B132" s="9"/>
      <c r="C132" s="128" t="str">
        <f>+A117&amp;", "&amp;B117</f>
        <v>Mathilde Andersen, Milan</v>
      </c>
      <c r="D132" s="129"/>
      <c r="E132" s="129"/>
      <c r="F132" s="56"/>
      <c r="G132" s="30" t="s">
        <v>9</v>
      </c>
      <c r="H132" s="83"/>
      <c r="I132" s="10">
        <f>SUM(I117:I131)</f>
        <v>18</v>
      </c>
    </row>
    <row r="133" spans="1:9" ht="14.25" x14ac:dyDescent="0.2">
      <c r="A133" s="4"/>
      <c r="B133" s="4"/>
      <c r="C133" s="4"/>
      <c r="D133" s="12"/>
      <c r="E133" s="4"/>
      <c r="F133" s="4"/>
      <c r="G133" s="4"/>
      <c r="H133" s="4"/>
      <c r="I133" s="4"/>
    </row>
    <row r="134" spans="1:9" ht="15" thickBot="1" x14ac:dyDescent="0.25">
      <c r="A134" s="4"/>
      <c r="B134" s="4"/>
      <c r="C134" s="4"/>
      <c r="D134" s="12"/>
      <c r="E134" s="4"/>
      <c r="F134" s="4"/>
      <c r="G134" s="4"/>
      <c r="H134" s="4"/>
      <c r="I134" s="4"/>
    </row>
    <row r="135" spans="1:9" ht="15" thickBot="1" x14ac:dyDescent="0.25">
      <c r="A135" s="25" t="s">
        <v>2</v>
      </c>
      <c r="B135" s="34" t="s">
        <v>35</v>
      </c>
      <c r="C135" s="32" t="s">
        <v>4</v>
      </c>
      <c r="D135" s="27" t="s">
        <v>5</v>
      </c>
      <c r="E135" s="26" t="s">
        <v>6</v>
      </c>
      <c r="F135" s="26" t="s">
        <v>118</v>
      </c>
      <c r="G135" s="26" t="s">
        <v>7</v>
      </c>
      <c r="H135" s="40"/>
      <c r="I135" s="28" t="s">
        <v>1</v>
      </c>
    </row>
    <row r="136" spans="1:9" ht="15" thickBot="1" x14ac:dyDescent="0.25">
      <c r="A136" s="31" t="s">
        <v>17</v>
      </c>
      <c r="B136" s="35" t="s">
        <v>169</v>
      </c>
      <c r="C136" s="33" t="s">
        <v>8</v>
      </c>
      <c r="D136" s="38">
        <v>43891</v>
      </c>
      <c r="E136" s="22">
        <v>0</v>
      </c>
      <c r="F136" s="22" t="s">
        <v>122</v>
      </c>
      <c r="G136" s="23" t="s">
        <v>27</v>
      </c>
      <c r="H136" s="81" t="s">
        <v>31</v>
      </c>
      <c r="I136" s="24">
        <v>1</v>
      </c>
    </row>
    <row r="137" spans="1:9" ht="14.25" x14ac:dyDescent="0.2">
      <c r="A137" s="9"/>
      <c r="B137" s="9" t="s">
        <v>235</v>
      </c>
      <c r="C137" s="18" t="s">
        <v>8</v>
      </c>
      <c r="D137" s="38">
        <v>43891</v>
      </c>
      <c r="E137" s="7">
        <v>1</v>
      </c>
      <c r="F137" s="7" t="s">
        <v>122</v>
      </c>
      <c r="G137" s="8" t="s">
        <v>28</v>
      </c>
      <c r="H137" s="84"/>
      <c r="I137" s="19">
        <v>10</v>
      </c>
    </row>
    <row r="138" spans="1:9" ht="14.25" x14ac:dyDescent="0.2">
      <c r="A138" s="9"/>
      <c r="B138" s="9"/>
      <c r="C138" s="18" t="s">
        <v>8</v>
      </c>
      <c r="D138" s="38">
        <v>44037</v>
      </c>
      <c r="E138" s="7">
        <v>1</v>
      </c>
      <c r="F138" s="7" t="s">
        <v>49</v>
      </c>
      <c r="G138" s="8" t="s">
        <v>13</v>
      </c>
      <c r="H138" s="84" t="s">
        <v>30</v>
      </c>
      <c r="I138" s="19">
        <v>15</v>
      </c>
    </row>
    <row r="139" spans="1:9" ht="14.25" x14ac:dyDescent="0.2">
      <c r="A139" s="9"/>
      <c r="B139" s="9"/>
      <c r="C139" s="18" t="s">
        <v>8</v>
      </c>
      <c r="D139" s="38">
        <v>44036</v>
      </c>
      <c r="E139" s="7">
        <v>1</v>
      </c>
      <c r="F139" s="7" t="s">
        <v>49</v>
      </c>
      <c r="G139" s="8" t="s">
        <v>13</v>
      </c>
      <c r="H139" s="84" t="s">
        <v>30</v>
      </c>
      <c r="I139" s="19">
        <v>15</v>
      </c>
    </row>
    <row r="140" spans="1:9" ht="14.25" x14ac:dyDescent="0.2">
      <c r="A140" s="9"/>
      <c r="B140" s="9"/>
      <c r="C140" s="18" t="s">
        <v>8</v>
      </c>
      <c r="D140" s="38">
        <v>44036</v>
      </c>
      <c r="E140" s="7">
        <v>0</v>
      </c>
      <c r="F140" s="7" t="s">
        <v>49</v>
      </c>
      <c r="G140" s="8" t="s">
        <v>15</v>
      </c>
      <c r="H140" s="84" t="s">
        <v>154</v>
      </c>
      <c r="I140" s="19">
        <v>1</v>
      </c>
    </row>
    <row r="141" spans="1:9" ht="14.25" x14ac:dyDescent="0.2">
      <c r="A141" s="9"/>
      <c r="B141" s="9"/>
      <c r="C141" s="18" t="s">
        <v>8</v>
      </c>
      <c r="D141" s="38">
        <v>44010</v>
      </c>
      <c r="E141" s="7">
        <v>0</v>
      </c>
      <c r="F141" s="7" t="s">
        <v>139</v>
      </c>
      <c r="G141" s="8" t="s">
        <v>135</v>
      </c>
      <c r="H141" s="81" t="s">
        <v>219</v>
      </c>
      <c r="I141" s="24">
        <v>1.5</v>
      </c>
    </row>
    <row r="142" spans="1:9" ht="14.25" x14ac:dyDescent="0.2">
      <c r="A142" s="9"/>
      <c r="B142" s="9"/>
      <c r="C142" s="18" t="s">
        <v>8</v>
      </c>
      <c r="D142" s="38">
        <v>44010</v>
      </c>
      <c r="E142" s="7">
        <v>0</v>
      </c>
      <c r="F142" s="7" t="s">
        <v>139</v>
      </c>
      <c r="G142" s="8" t="s">
        <v>137</v>
      </c>
      <c r="H142" s="81" t="s">
        <v>34</v>
      </c>
      <c r="I142" s="24">
        <v>1.5</v>
      </c>
    </row>
    <row r="143" spans="1:9" ht="14.25" x14ac:dyDescent="0.2">
      <c r="A143" s="9"/>
      <c r="B143" s="9"/>
      <c r="C143" s="18" t="s">
        <v>8</v>
      </c>
      <c r="D143" s="38">
        <v>44009</v>
      </c>
      <c r="E143" s="7">
        <v>2</v>
      </c>
      <c r="F143" s="7" t="s">
        <v>139</v>
      </c>
      <c r="G143" s="8" t="s">
        <v>135</v>
      </c>
      <c r="H143" s="81" t="s">
        <v>30</v>
      </c>
      <c r="I143" s="24">
        <v>12</v>
      </c>
    </row>
    <row r="144" spans="1:9" ht="14.25" x14ac:dyDescent="0.2">
      <c r="A144" s="9"/>
      <c r="B144" s="9"/>
      <c r="C144" s="18" t="s">
        <v>8</v>
      </c>
      <c r="D144" s="38">
        <v>44009</v>
      </c>
      <c r="E144" s="7">
        <v>1</v>
      </c>
      <c r="F144" s="7" t="s">
        <v>139</v>
      </c>
      <c r="G144" s="8" t="s">
        <v>137</v>
      </c>
      <c r="H144" s="81" t="s">
        <v>151</v>
      </c>
      <c r="I144" s="24">
        <v>15</v>
      </c>
    </row>
    <row r="145" spans="1:9" ht="14.25" x14ac:dyDescent="0.2">
      <c r="A145" s="9"/>
      <c r="B145" s="9"/>
      <c r="C145" s="18" t="s">
        <v>25</v>
      </c>
      <c r="D145" s="38">
        <v>43995</v>
      </c>
      <c r="E145" s="7">
        <v>0</v>
      </c>
      <c r="F145" s="7" t="s">
        <v>139</v>
      </c>
      <c r="G145" s="8" t="s">
        <v>135</v>
      </c>
      <c r="H145" s="81" t="s">
        <v>30</v>
      </c>
      <c r="I145" s="24">
        <v>1.5</v>
      </c>
    </row>
    <row r="146" spans="1:9" ht="14.25" x14ac:dyDescent="0.2">
      <c r="A146" s="9"/>
      <c r="B146" s="9"/>
      <c r="C146" s="18" t="s">
        <v>25</v>
      </c>
      <c r="D146" s="38">
        <v>43995</v>
      </c>
      <c r="E146" s="7">
        <v>0</v>
      </c>
      <c r="F146" s="7" t="s">
        <v>139</v>
      </c>
      <c r="G146" s="8" t="s">
        <v>137</v>
      </c>
      <c r="H146" s="81" t="s">
        <v>151</v>
      </c>
      <c r="I146" s="24">
        <v>1.5</v>
      </c>
    </row>
    <row r="147" spans="1:9" ht="14.25" x14ac:dyDescent="0.2">
      <c r="A147" s="9"/>
      <c r="B147" s="9"/>
      <c r="C147" s="18" t="s">
        <v>8</v>
      </c>
      <c r="D147" s="38">
        <v>44051</v>
      </c>
      <c r="E147" s="7">
        <v>0</v>
      </c>
      <c r="F147" s="7" t="s">
        <v>139</v>
      </c>
      <c r="G147" s="8" t="s">
        <v>164</v>
      </c>
      <c r="H147" s="84" t="s">
        <v>154</v>
      </c>
      <c r="I147" s="19">
        <v>1.5</v>
      </c>
    </row>
    <row r="148" spans="1:9" ht="14.25" x14ac:dyDescent="0.2">
      <c r="A148" s="9"/>
      <c r="B148" s="9"/>
      <c r="C148" s="18" t="s">
        <v>8</v>
      </c>
      <c r="D148" s="38">
        <v>44051</v>
      </c>
      <c r="E148" s="7">
        <v>1</v>
      </c>
      <c r="F148" s="7" t="s">
        <v>139</v>
      </c>
      <c r="G148" s="8" t="s">
        <v>15</v>
      </c>
      <c r="H148" s="84" t="s">
        <v>34</v>
      </c>
      <c r="I148" s="19">
        <v>22.5</v>
      </c>
    </row>
    <row r="149" spans="1:9" ht="14.25" x14ac:dyDescent="0.2">
      <c r="A149" s="9"/>
      <c r="B149" s="9"/>
      <c r="C149" s="18" t="s">
        <v>142</v>
      </c>
      <c r="D149" s="38">
        <v>44073</v>
      </c>
      <c r="E149" s="7">
        <v>0</v>
      </c>
      <c r="F149" s="7" t="s">
        <v>139</v>
      </c>
      <c r="G149" s="8" t="s">
        <v>164</v>
      </c>
      <c r="H149" s="84" t="s">
        <v>30</v>
      </c>
      <c r="I149" s="19">
        <v>1.5</v>
      </c>
    </row>
    <row r="150" spans="1:9" ht="14.25" x14ac:dyDescent="0.2">
      <c r="A150" s="9"/>
      <c r="B150" s="9"/>
      <c r="C150" s="18" t="s">
        <v>243</v>
      </c>
      <c r="D150" s="38">
        <v>44108</v>
      </c>
      <c r="E150" s="7">
        <v>3</v>
      </c>
      <c r="F150" s="7" t="s">
        <v>139</v>
      </c>
      <c r="G150" s="8" t="s">
        <v>15</v>
      </c>
      <c r="H150" s="84" t="s">
        <v>34</v>
      </c>
      <c r="I150" s="19">
        <v>13.5</v>
      </c>
    </row>
    <row r="151" spans="1:9" ht="14.25" x14ac:dyDescent="0.2">
      <c r="A151" s="9"/>
      <c r="B151" s="9"/>
      <c r="C151" s="18" t="s">
        <v>243</v>
      </c>
      <c r="D151" s="38">
        <v>44108</v>
      </c>
      <c r="E151" s="7">
        <v>0</v>
      </c>
      <c r="F151" s="7" t="s">
        <v>139</v>
      </c>
      <c r="G151" s="8" t="s">
        <v>164</v>
      </c>
      <c r="H151" s="84" t="s">
        <v>151</v>
      </c>
      <c r="I151" s="19">
        <v>1.5</v>
      </c>
    </row>
    <row r="152" spans="1:9" ht="14.25" x14ac:dyDescent="0.2">
      <c r="A152" s="9"/>
      <c r="B152" s="9"/>
      <c r="C152" s="18"/>
      <c r="D152" s="38"/>
      <c r="E152" s="7"/>
      <c r="F152" s="7"/>
      <c r="G152" s="8"/>
      <c r="H152" s="84"/>
      <c r="I152" s="19">
        <f t="shared" ref="I152:I154" si="6">IF(E152&lt;&gt;"",VLOOKUP(E152&amp;", "&amp;G152,PointSkema,2,FALSE),0)</f>
        <v>0</v>
      </c>
    </row>
    <row r="153" spans="1:9" ht="14.25" x14ac:dyDescent="0.2">
      <c r="A153" s="9"/>
      <c r="B153" s="9"/>
      <c r="C153" s="18"/>
      <c r="D153" s="38"/>
      <c r="E153" s="7"/>
      <c r="F153" s="7"/>
      <c r="G153" s="8"/>
      <c r="H153" s="84"/>
      <c r="I153" s="19">
        <f t="shared" si="6"/>
        <v>0</v>
      </c>
    </row>
    <row r="154" spans="1:9" ht="15" thickBot="1" x14ac:dyDescent="0.25">
      <c r="A154" s="9"/>
      <c r="B154" s="9"/>
      <c r="C154" s="20"/>
      <c r="D154" s="15"/>
      <c r="E154" s="16"/>
      <c r="F154" s="16"/>
      <c r="G154" s="17"/>
      <c r="H154" s="85"/>
      <c r="I154" s="29">
        <f t="shared" si="6"/>
        <v>0</v>
      </c>
    </row>
    <row r="155" spans="1:9" ht="15" thickBot="1" x14ac:dyDescent="0.25">
      <c r="A155" s="9"/>
      <c r="B155" s="9"/>
      <c r="C155" s="128" t="str">
        <f>+A136&amp;", "&amp;B136</f>
        <v>Thilde Holm Nielsen, Fairytale of Kahlil OX</v>
      </c>
      <c r="D155" s="129"/>
      <c r="E155" s="129"/>
      <c r="F155" s="56"/>
      <c r="G155" s="30" t="s">
        <v>9</v>
      </c>
      <c r="H155" s="83"/>
      <c r="I155" s="10">
        <f>SUM(I136:I154)</f>
        <v>115.5</v>
      </c>
    </row>
    <row r="156" spans="1:9" ht="15" thickBot="1" x14ac:dyDescent="0.25">
      <c r="A156" s="4"/>
      <c r="B156" s="4"/>
      <c r="C156" s="4"/>
      <c r="D156" s="12"/>
      <c r="E156" s="4"/>
      <c r="F156" s="4"/>
      <c r="G156" s="4"/>
      <c r="H156" s="4"/>
      <c r="I156" s="4"/>
    </row>
    <row r="157" spans="1:9" ht="15" thickBot="1" x14ac:dyDescent="0.25">
      <c r="A157" s="25" t="s">
        <v>2</v>
      </c>
      <c r="B157" s="34" t="s">
        <v>35</v>
      </c>
      <c r="C157" s="32" t="s">
        <v>4</v>
      </c>
      <c r="D157" s="27" t="s">
        <v>5</v>
      </c>
      <c r="E157" s="26" t="s">
        <v>6</v>
      </c>
      <c r="F157" s="26" t="s">
        <v>118</v>
      </c>
      <c r="G157" s="26" t="s">
        <v>7</v>
      </c>
      <c r="H157" s="40"/>
      <c r="I157" s="28" t="s">
        <v>1</v>
      </c>
    </row>
    <row r="158" spans="1:9" ht="15" thickBot="1" x14ac:dyDescent="0.25">
      <c r="A158" s="31" t="s">
        <v>168</v>
      </c>
      <c r="B158" s="35" t="s">
        <v>169</v>
      </c>
      <c r="C158" s="33" t="s">
        <v>8</v>
      </c>
      <c r="D158" s="38">
        <v>43891</v>
      </c>
      <c r="E158" s="22">
        <v>0</v>
      </c>
      <c r="F158" s="22" t="s">
        <v>122</v>
      </c>
      <c r="G158" s="23" t="s">
        <v>170</v>
      </c>
      <c r="H158" s="81" t="s">
        <v>72</v>
      </c>
      <c r="I158" s="24">
        <v>1</v>
      </c>
    </row>
    <row r="159" spans="1:9" ht="14.25" x14ac:dyDescent="0.2">
      <c r="A159" s="9"/>
      <c r="B159" s="9"/>
      <c r="C159" s="18"/>
      <c r="D159" s="38"/>
      <c r="E159" s="7"/>
      <c r="F159" s="7"/>
      <c r="G159" s="8"/>
      <c r="H159" s="84"/>
      <c r="I159" s="19">
        <f t="shared" ref="I159:I172" si="7">IF(E159&lt;&gt;"",VLOOKUP(E159&amp;", "&amp;G159,PointSkema,2,FALSE),0)</f>
        <v>0</v>
      </c>
    </row>
    <row r="160" spans="1:9" ht="14.25" x14ac:dyDescent="0.2">
      <c r="A160" s="9"/>
      <c r="B160" s="9"/>
      <c r="C160" s="18"/>
      <c r="D160" s="38"/>
      <c r="E160" s="7"/>
      <c r="F160" s="7"/>
      <c r="G160" s="8"/>
      <c r="H160" s="84"/>
      <c r="I160" s="19">
        <f t="shared" si="7"/>
        <v>0</v>
      </c>
    </row>
    <row r="161" spans="1:9" ht="14.25" x14ac:dyDescent="0.2">
      <c r="A161" s="9"/>
      <c r="B161" s="9"/>
      <c r="C161" s="18"/>
      <c r="D161" s="38"/>
      <c r="E161" s="7"/>
      <c r="F161" s="7"/>
      <c r="G161" s="8"/>
      <c r="H161" s="84"/>
      <c r="I161" s="19">
        <f t="shared" si="7"/>
        <v>0</v>
      </c>
    </row>
    <row r="162" spans="1:9" ht="14.25" x14ac:dyDescent="0.2">
      <c r="A162" s="9"/>
      <c r="B162" s="9"/>
      <c r="C162" s="18"/>
      <c r="D162" s="38"/>
      <c r="E162" s="7"/>
      <c r="F162" s="7"/>
      <c r="G162" s="8"/>
      <c r="H162" s="84"/>
      <c r="I162" s="19">
        <f t="shared" si="7"/>
        <v>0</v>
      </c>
    </row>
    <row r="163" spans="1:9" ht="14.25" x14ac:dyDescent="0.2">
      <c r="A163" s="9"/>
      <c r="B163" s="9"/>
      <c r="C163" s="18"/>
      <c r="D163" s="38"/>
      <c r="E163" s="7"/>
      <c r="F163" s="7"/>
      <c r="G163" s="8"/>
      <c r="H163" s="84"/>
      <c r="I163" s="19">
        <f t="shared" si="7"/>
        <v>0</v>
      </c>
    </row>
    <row r="164" spans="1:9" ht="14.25" x14ac:dyDescent="0.2">
      <c r="A164" s="9"/>
      <c r="B164" s="9"/>
      <c r="C164" s="18"/>
      <c r="D164" s="38"/>
      <c r="E164" s="7"/>
      <c r="F164" s="7"/>
      <c r="G164" s="8"/>
      <c r="H164" s="84"/>
      <c r="I164" s="19">
        <f t="shared" si="7"/>
        <v>0</v>
      </c>
    </row>
    <row r="165" spans="1:9" ht="14.25" x14ac:dyDescent="0.2">
      <c r="A165" s="9"/>
      <c r="B165" s="9"/>
      <c r="C165" s="18"/>
      <c r="D165" s="38"/>
      <c r="E165" s="7"/>
      <c r="F165" s="7"/>
      <c r="G165" s="8"/>
      <c r="H165" s="84"/>
      <c r="I165" s="19">
        <f t="shared" si="7"/>
        <v>0</v>
      </c>
    </row>
    <row r="166" spans="1:9" ht="14.25" x14ac:dyDescent="0.2">
      <c r="A166" s="9"/>
      <c r="B166" s="9"/>
      <c r="C166" s="18"/>
      <c r="D166" s="38"/>
      <c r="E166" s="7"/>
      <c r="F166" s="7"/>
      <c r="G166" s="8"/>
      <c r="H166" s="84"/>
      <c r="I166" s="19">
        <f t="shared" si="7"/>
        <v>0</v>
      </c>
    </row>
    <row r="167" spans="1:9" ht="14.25" x14ac:dyDescent="0.2">
      <c r="A167" s="9"/>
      <c r="B167" s="9"/>
      <c r="C167" s="18"/>
      <c r="D167" s="38"/>
      <c r="E167" s="7"/>
      <c r="F167" s="7"/>
      <c r="G167" s="8"/>
      <c r="H167" s="84"/>
      <c r="I167" s="19">
        <f t="shared" si="7"/>
        <v>0</v>
      </c>
    </row>
    <row r="168" spans="1:9" ht="14.25" x14ac:dyDescent="0.2">
      <c r="A168" s="9"/>
      <c r="B168" s="9"/>
      <c r="C168" s="18"/>
      <c r="D168" s="38"/>
      <c r="E168" s="7"/>
      <c r="F168" s="7"/>
      <c r="G168" s="8"/>
      <c r="H168" s="84"/>
      <c r="I168" s="19">
        <f t="shared" si="7"/>
        <v>0</v>
      </c>
    </row>
    <row r="169" spans="1:9" ht="14.25" x14ac:dyDescent="0.2">
      <c r="A169" s="9"/>
      <c r="B169" s="9"/>
      <c r="C169" s="18"/>
      <c r="D169" s="38"/>
      <c r="E169" s="7"/>
      <c r="F169" s="7"/>
      <c r="G169" s="8"/>
      <c r="H169" s="84"/>
      <c r="I169" s="19">
        <f t="shared" si="7"/>
        <v>0</v>
      </c>
    </row>
    <row r="170" spans="1:9" ht="14.25" x14ac:dyDescent="0.2">
      <c r="A170" s="9"/>
      <c r="B170" s="9"/>
      <c r="C170" s="18"/>
      <c r="D170" s="38"/>
      <c r="E170" s="7"/>
      <c r="F170" s="7"/>
      <c r="G170" s="8"/>
      <c r="H170" s="84"/>
      <c r="I170" s="19">
        <f t="shared" si="7"/>
        <v>0</v>
      </c>
    </row>
    <row r="171" spans="1:9" ht="14.25" x14ac:dyDescent="0.2">
      <c r="A171" s="9"/>
      <c r="B171" s="9"/>
      <c r="C171" s="18"/>
      <c r="D171" s="38"/>
      <c r="E171" s="7"/>
      <c r="F171" s="7"/>
      <c r="G171" s="8"/>
      <c r="H171" s="84"/>
      <c r="I171" s="19">
        <f t="shared" si="7"/>
        <v>0</v>
      </c>
    </row>
    <row r="172" spans="1:9" ht="15" thickBot="1" x14ac:dyDescent="0.25">
      <c r="A172" s="9"/>
      <c r="B172" s="9"/>
      <c r="C172" s="20"/>
      <c r="D172" s="15"/>
      <c r="E172" s="16"/>
      <c r="F172" s="16"/>
      <c r="G172" s="17"/>
      <c r="H172" s="85"/>
      <c r="I172" s="29">
        <f t="shared" si="7"/>
        <v>0</v>
      </c>
    </row>
    <row r="173" spans="1:9" ht="15" thickBot="1" x14ac:dyDescent="0.25">
      <c r="A173" s="9"/>
      <c r="B173" s="9"/>
      <c r="C173" s="128" t="str">
        <f>+A158&amp;", "&amp;B158</f>
        <v>Alberte Holm Nielsen, Fairytale of Kahlil OX</v>
      </c>
      <c r="D173" s="129"/>
      <c r="E173" s="129"/>
      <c r="F173" s="56"/>
      <c r="G173" s="30" t="s">
        <v>9</v>
      </c>
      <c r="H173" s="83"/>
      <c r="I173" s="10">
        <f>SUM(I158:I172)</f>
        <v>1</v>
      </c>
    </row>
    <row r="174" spans="1:9" ht="15" thickBot="1" x14ac:dyDescent="0.25">
      <c r="A174" s="4"/>
      <c r="B174" s="4"/>
      <c r="C174" s="4"/>
      <c r="D174" s="12"/>
      <c r="E174" s="4"/>
      <c r="F174" s="4"/>
      <c r="G174" s="4"/>
      <c r="H174" s="4"/>
      <c r="I174" s="4"/>
    </row>
    <row r="175" spans="1:9" ht="15" thickBot="1" x14ac:dyDescent="0.25">
      <c r="A175" s="25" t="s">
        <v>2</v>
      </c>
      <c r="B175" s="34" t="s">
        <v>35</v>
      </c>
      <c r="C175" s="32" t="s">
        <v>4</v>
      </c>
      <c r="D175" s="27" t="s">
        <v>5</v>
      </c>
      <c r="E175" s="26" t="s">
        <v>6</v>
      </c>
      <c r="F175" s="26" t="s">
        <v>118</v>
      </c>
      <c r="G175" s="26" t="s">
        <v>7</v>
      </c>
      <c r="H175" s="40"/>
      <c r="I175" s="28" t="s">
        <v>1</v>
      </c>
    </row>
    <row r="176" spans="1:9" ht="15" thickBot="1" x14ac:dyDescent="0.25">
      <c r="A176" s="31" t="s">
        <v>17</v>
      </c>
      <c r="B176" s="42" t="s">
        <v>161</v>
      </c>
      <c r="C176" s="53" t="s">
        <v>8</v>
      </c>
      <c r="D176" s="43">
        <v>44037</v>
      </c>
      <c r="E176" s="44">
        <v>1</v>
      </c>
      <c r="F176" s="44" t="s">
        <v>49</v>
      </c>
      <c r="G176" s="45" t="s">
        <v>27</v>
      </c>
      <c r="H176" s="80" t="s">
        <v>151</v>
      </c>
      <c r="I176" s="19">
        <v>5</v>
      </c>
    </row>
    <row r="177" spans="1:9" ht="14.25" x14ac:dyDescent="0.2">
      <c r="A177" s="9"/>
      <c r="B177" s="9"/>
      <c r="C177" s="39" t="s">
        <v>8</v>
      </c>
      <c r="D177" s="38">
        <v>44037</v>
      </c>
      <c r="E177" s="7">
        <v>0</v>
      </c>
      <c r="F177" s="7" t="s">
        <v>49</v>
      </c>
      <c r="G177" s="8" t="s">
        <v>28</v>
      </c>
      <c r="H177" s="84" t="s">
        <v>151</v>
      </c>
      <c r="I177" s="19">
        <v>1</v>
      </c>
    </row>
    <row r="178" spans="1:9" ht="14.25" x14ac:dyDescent="0.2">
      <c r="A178" s="9"/>
      <c r="B178" s="9"/>
      <c r="C178" s="39" t="s">
        <v>8</v>
      </c>
      <c r="D178" s="38">
        <v>44038</v>
      </c>
      <c r="E178" s="7">
        <v>1</v>
      </c>
      <c r="F178" s="7" t="s">
        <v>49</v>
      </c>
      <c r="G178" s="8" t="s">
        <v>27</v>
      </c>
      <c r="H178" s="84" t="s">
        <v>30</v>
      </c>
      <c r="I178" s="19">
        <v>5</v>
      </c>
    </row>
    <row r="179" spans="1:9" ht="14.25" x14ac:dyDescent="0.2">
      <c r="A179" s="9"/>
      <c r="B179" s="9"/>
      <c r="C179" s="39" t="s">
        <v>8</v>
      </c>
      <c r="D179" s="38">
        <v>44038</v>
      </c>
      <c r="E179" s="7">
        <v>1</v>
      </c>
      <c r="F179" s="7" t="s">
        <v>49</v>
      </c>
      <c r="G179" s="8" t="s">
        <v>28</v>
      </c>
      <c r="H179" s="84" t="s">
        <v>30</v>
      </c>
      <c r="I179" s="19">
        <v>10</v>
      </c>
    </row>
    <row r="180" spans="1:9" ht="14.25" x14ac:dyDescent="0.2">
      <c r="A180" s="9"/>
      <c r="B180" s="9"/>
      <c r="C180" s="18" t="s">
        <v>8</v>
      </c>
      <c r="D180" s="38">
        <v>44010</v>
      </c>
      <c r="E180" s="7">
        <v>5</v>
      </c>
      <c r="F180" s="7" t="s">
        <v>139</v>
      </c>
      <c r="G180" s="8" t="s">
        <v>28</v>
      </c>
      <c r="H180" s="84" t="s">
        <v>31</v>
      </c>
      <c r="I180" s="19">
        <v>3</v>
      </c>
    </row>
    <row r="181" spans="1:9" ht="14.25" x14ac:dyDescent="0.2">
      <c r="A181" s="9"/>
      <c r="B181" s="9"/>
      <c r="C181" s="18" t="s">
        <v>8</v>
      </c>
      <c r="D181" s="38">
        <v>44010</v>
      </c>
      <c r="E181" s="7">
        <v>0</v>
      </c>
      <c r="F181" s="7" t="s">
        <v>139</v>
      </c>
      <c r="G181" s="8" t="s">
        <v>28</v>
      </c>
      <c r="H181" s="84" t="s">
        <v>31</v>
      </c>
      <c r="I181" s="19">
        <v>1.5</v>
      </c>
    </row>
    <row r="182" spans="1:9" ht="14.25" x14ac:dyDescent="0.2">
      <c r="A182" s="9"/>
      <c r="B182" s="9"/>
      <c r="C182" s="18" t="s">
        <v>8</v>
      </c>
      <c r="D182" s="38">
        <v>44009</v>
      </c>
      <c r="E182" s="7">
        <v>5</v>
      </c>
      <c r="F182" s="7" t="s">
        <v>139</v>
      </c>
      <c r="G182" s="8" t="s">
        <v>28</v>
      </c>
      <c r="H182" s="84" t="s">
        <v>31</v>
      </c>
      <c r="I182" s="19">
        <v>3</v>
      </c>
    </row>
    <row r="183" spans="1:9" ht="14.25" x14ac:dyDescent="0.2">
      <c r="A183" s="9"/>
      <c r="B183" s="9"/>
      <c r="C183" s="18" t="s">
        <v>8</v>
      </c>
      <c r="D183" s="38">
        <v>44009</v>
      </c>
      <c r="E183" s="7">
        <v>5</v>
      </c>
      <c r="F183" s="7" t="s">
        <v>139</v>
      </c>
      <c r="G183" s="8" t="s">
        <v>28</v>
      </c>
      <c r="H183" s="84" t="s">
        <v>31</v>
      </c>
      <c r="I183" s="19">
        <v>3</v>
      </c>
    </row>
    <row r="184" spans="1:9" ht="14.25" x14ac:dyDescent="0.2">
      <c r="A184" s="9"/>
      <c r="B184" s="9"/>
      <c r="C184" s="18" t="s">
        <v>8</v>
      </c>
      <c r="D184" s="38">
        <v>44051</v>
      </c>
      <c r="E184" s="7">
        <v>0</v>
      </c>
      <c r="F184" s="7" t="s">
        <v>139</v>
      </c>
      <c r="G184" s="8" t="s">
        <v>28</v>
      </c>
      <c r="H184" s="84" t="s">
        <v>31</v>
      </c>
      <c r="I184" s="19">
        <v>1.5</v>
      </c>
    </row>
    <row r="185" spans="1:9" ht="14.25" x14ac:dyDescent="0.2">
      <c r="A185" s="9"/>
      <c r="B185" s="9"/>
      <c r="C185" s="18" t="s">
        <v>8</v>
      </c>
      <c r="D185" s="38">
        <v>44051</v>
      </c>
      <c r="E185" s="7">
        <v>5</v>
      </c>
      <c r="F185" s="7" t="s">
        <v>139</v>
      </c>
      <c r="G185" s="8" t="s">
        <v>28</v>
      </c>
      <c r="H185" s="84" t="s">
        <v>31</v>
      </c>
      <c r="I185" s="19">
        <v>3</v>
      </c>
    </row>
    <row r="186" spans="1:9" ht="14.25" x14ac:dyDescent="0.2">
      <c r="A186" s="9"/>
      <c r="B186" s="9"/>
      <c r="C186" s="18" t="s">
        <v>8</v>
      </c>
      <c r="D186" s="38">
        <v>44052</v>
      </c>
      <c r="E186" s="7">
        <v>0</v>
      </c>
      <c r="F186" s="7" t="s">
        <v>139</v>
      </c>
      <c r="G186" s="8" t="s">
        <v>28</v>
      </c>
      <c r="H186" s="84" t="s">
        <v>31</v>
      </c>
      <c r="I186" s="19">
        <v>1.5</v>
      </c>
    </row>
    <row r="187" spans="1:9" ht="14.25" x14ac:dyDescent="0.2">
      <c r="A187" s="9"/>
      <c r="B187" s="9"/>
      <c r="C187" s="18" t="s">
        <v>8</v>
      </c>
      <c r="D187" s="38">
        <v>44052</v>
      </c>
      <c r="E187" s="7">
        <v>0</v>
      </c>
      <c r="F187" s="7" t="s">
        <v>139</v>
      </c>
      <c r="G187" s="8" t="s">
        <v>28</v>
      </c>
      <c r="H187" s="84" t="s">
        <v>31</v>
      </c>
      <c r="I187" s="19">
        <v>1.5</v>
      </c>
    </row>
    <row r="188" spans="1:9" ht="14.25" x14ac:dyDescent="0.2">
      <c r="A188" s="9"/>
      <c r="B188" s="9"/>
      <c r="C188" s="18" t="s">
        <v>142</v>
      </c>
      <c r="D188" s="38">
        <v>44073</v>
      </c>
      <c r="E188" s="7">
        <v>0</v>
      </c>
      <c r="F188" s="7" t="s">
        <v>139</v>
      </c>
      <c r="G188" s="8" t="s">
        <v>28</v>
      </c>
      <c r="H188" s="84" t="s">
        <v>31</v>
      </c>
      <c r="I188" s="19">
        <v>1.5</v>
      </c>
    </row>
    <row r="189" spans="1:9" ht="14.25" x14ac:dyDescent="0.2">
      <c r="A189" s="9"/>
      <c r="B189" s="9"/>
      <c r="C189" s="18" t="s">
        <v>142</v>
      </c>
      <c r="D189" s="38">
        <v>44073</v>
      </c>
      <c r="E189" s="7">
        <v>5</v>
      </c>
      <c r="F189" s="7" t="s">
        <v>139</v>
      </c>
      <c r="G189" s="8" t="s">
        <v>28</v>
      </c>
      <c r="H189" s="84" t="s">
        <v>31</v>
      </c>
      <c r="I189" s="19">
        <v>3</v>
      </c>
    </row>
    <row r="190" spans="1:9" ht="14.25" x14ac:dyDescent="0.2">
      <c r="A190" s="9"/>
      <c r="B190" s="9"/>
      <c r="C190" s="18" t="s">
        <v>159</v>
      </c>
      <c r="D190" s="38">
        <v>44100</v>
      </c>
      <c r="E190" s="7">
        <v>0</v>
      </c>
      <c r="F190" s="7" t="s">
        <v>49</v>
      </c>
      <c r="G190" s="8" t="s">
        <v>27</v>
      </c>
      <c r="H190" s="84" t="s">
        <v>151</v>
      </c>
      <c r="I190" s="19">
        <v>1</v>
      </c>
    </row>
    <row r="191" spans="1:9" ht="14.25" x14ac:dyDescent="0.2">
      <c r="A191" s="9"/>
      <c r="B191" s="9"/>
      <c r="C191" s="18" t="s">
        <v>159</v>
      </c>
      <c r="D191" s="38">
        <v>44100</v>
      </c>
      <c r="E191" s="7">
        <v>0</v>
      </c>
      <c r="F191" s="7" t="s">
        <v>49</v>
      </c>
      <c r="G191" s="8" t="s">
        <v>28</v>
      </c>
      <c r="H191" s="84" t="s">
        <v>151</v>
      </c>
      <c r="I191" s="19">
        <v>1</v>
      </c>
    </row>
    <row r="192" spans="1:9" ht="14.25" x14ac:dyDescent="0.2">
      <c r="A192" s="9"/>
      <c r="B192" s="9"/>
      <c r="C192" s="18"/>
      <c r="D192" s="38"/>
      <c r="E192" s="7"/>
      <c r="F192" s="7"/>
      <c r="G192" s="8"/>
      <c r="H192" s="84"/>
      <c r="I192" s="19"/>
    </row>
    <row r="193" spans="1:9" ht="14.25" x14ac:dyDescent="0.2">
      <c r="A193" s="9"/>
      <c r="B193" s="9"/>
      <c r="C193" s="18"/>
      <c r="D193" s="38"/>
      <c r="E193" s="7"/>
      <c r="F193" s="7"/>
      <c r="G193" s="8"/>
      <c r="H193" s="84"/>
      <c r="I193" s="19">
        <f t="shared" ref="I193:I198" si="8">IF(E193&lt;&gt;"",VLOOKUP(E193&amp;", "&amp;G193,PointSkema,2,FALSE),0)</f>
        <v>0</v>
      </c>
    </row>
    <row r="194" spans="1:9" ht="14.25" x14ac:dyDescent="0.2">
      <c r="A194" s="9"/>
      <c r="B194" s="9"/>
      <c r="C194" s="18"/>
      <c r="D194" s="38"/>
      <c r="E194" s="7"/>
      <c r="F194" s="7"/>
      <c r="G194" s="8"/>
      <c r="H194" s="84"/>
      <c r="I194" s="19">
        <f t="shared" si="8"/>
        <v>0</v>
      </c>
    </row>
    <row r="195" spans="1:9" ht="14.25" x14ac:dyDescent="0.2">
      <c r="A195" s="9"/>
      <c r="B195" s="9"/>
      <c r="C195" s="18"/>
      <c r="D195" s="6"/>
      <c r="E195" s="7"/>
      <c r="F195" s="7"/>
      <c r="G195" s="8"/>
      <c r="H195" s="84"/>
      <c r="I195" s="19">
        <f t="shared" si="8"/>
        <v>0</v>
      </c>
    </row>
    <row r="196" spans="1:9" ht="14.25" x14ac:dyDescent="0.2">
      <c r="A196" s="9"/>
      <c r="B196" s="9"/>
      <c r="C196" s="18"/>
      <c r="D196" s="6"/>
      <c r="E196" s="7"/>
      <c r="F196" s="7"/>
      <c r="G196" s="8"/>
      <c r="H196" s="84"/>
      <c r="I196" s="19">
        <f t="shared" si="8"/>
        <v>0</v>
      </c>
    </row>
    <row r="197" spans="1:9" ht="14.25" x14ac:dyDescent="0.2">
      <c r="A197" s="9"/>
      <c r="B197" s="9"/>
      <c r="C197" s="18"/>
      <c r="D197" s="6"/>
      <c r="E197" s="7"/>
      <c r="F197" s="7"/>
      <c r="G197" s="8"/>
      <c r="H197" s="84"/>
      <c r="I197" s="19">
        <f t="shared" si="8"/>
        <v>0</v>
      </c>
    </row>
    <row r="198" spans="1:9" ht="15" thickBot="1" x14ac:dyDescent="0.25">
      <c r="A198" s="9"/>
      <c r="B198" s="9"/>
      <c r="C198" s="47"/>
      <c r="D198" s="116"/>
      <c r="E198" s="41"/>
      <c r="F198" s="41"/>
      <c r="G198" s="49"/>
      <c r="H198" s="117"/>
      <c r="I198" s="102">
        <f t="shared" si="8"/>
        <v>0</v>
      </c>
    </row>
    <row r="199" spans="1:9" ht="15" thickBot="1" x14ac:dyDescent="0.25">
      <c r="A199" s="9"/>
      <c r="B199" s="9"/>
      <c r="C199" s="128" t="str">
        <f>+A176&amp;", "&amp;B176</f>
        <v>Thilde Holm Nielsen, Mirain Tiara</v>
      </c>
      <c r="D199" s="129"/>
      <c r="E199" s="129"/>
      <c r="F199" s="56"/>
      <c r="G199" s="30" t="s">
        <v>9</v>
      </c>
      <c r="H199" s="83"/>
      <c r="I199" s="10">
        <f>SUM(I176:I198)</f>
        <v>45.5</v>
      </c>
    </row>
    <row r="200" spans="1:9" ht="14.25" x14ac:dyDescent="0.2">
      <c r="A200" s="4"/>
      <c r="B200" s="4"/>
      <c r="C200" s="4"/>
      <c r="D200" s="12"/>
      <c r="E200" s="4"/>
      <c r="F200" s="4"/>
      <c r="G200" s="4"/>
      <c r="H200" s="4"/>
      <c r="I200" s="4"/>
    </row>
    <row r="201" spans="1:9" ht="15" thickBot="1" x14ac:dyDescent="0.25">
      <c r="A201" s="4"/>
      <c r="B201" s="4"/>
      <c r="C201" s="4"/>
      <c r="D201" s="12"/>
      <c r="E201" s="4"/>
      <c r="F201" s="4"/>
      <c r="G201" s="4"/>
      <c r="H201" s="4"/>
      <c r="I201" s="4"/>
    </row>
    <row r="202" spans="1:9" ht="15" thickBot="1" x14ac:dyDescent="0.25">
      <c r="A202" s="25" t="s">
        <v>2</v>
      </c>
      <c r="B202" s="34" t="s">
        <v>35</v>
      </c>
      <c r="C202" s="32" t="s">
        <v>4</v>
      </c>
      <c r="D202" s="27" t="s">
        <v>5</v>
      </c>
      <c r="E202" s="26" t="s">
        <v>6</v>
      </c>
      <c r="F202" s="26" t="s">
        <v>118</v>
      </c>
      <c r="G202" s="26" t="s">
        <v>7</v>
      </c>
      <c r="H202" s="40"/>
      <c r="I202" s="28" t="s">
        <v>1</v>
      </c>
    </row>
    <row r="203" spans="1:9" ht="15" thickBot="1" x14ac:dyDescent="0.25">
      <c r="A203" s="31" t="s">
        <v>168</v>
      </c>
      <c r="B203" s="35" t="s">
        <v>39</v>
      </c>
      <c r="C203" s="33" t="s">
        <v>8</v>
      </c>
      <c r="D203" s="38">
        <v>44036</v>
      </c>
      <c r="E203" s="22">
        <v>5</v>
      </c>
      <c r="F203" s="22" t="s">
        <v>49</v>
      </c>
      <c r="G203" s="23" t="s">
        <v>26</v>
      </c>
      <c r="H203" s="81" t="s">
        <v>151</v>
      </c>
      <c r="I203" s="24">
        <v>1</v>
      </c>
    </row>
    <row r="204" spans="1:9" ht="14.25" x14ac:dyDescent="0.2">
      <c r="A204" s="9"/>
      <c r="B204" s="9"/>
      <c r="C204" s="18" t="s">
        <v>159</v>
      </c>
      <c r="D204" s="38">
        <v>44100</v>
      </c>
      <c r="E204" s="7">
        <v>1</v>
      </c>
      <c r="F204" s="7" t="s">
        <v>49</v>
      </c>
      <c r="G204" s="8" t="s">
        <v>33</v>
      </c>
      <c r="H204" s="81" t="s">
        <v>151</v>
      </c>
      <c r="I204" s="19">
        <v>5</v>
      </c>
    </row>
    <row r="205" spans="1:9" ht="14.25" x14ac:dyDescent="0.2">
      <c r="A205" s="9"/>
      <c r="B205" s="9"/>
      <c r="C205" s="18" t="s">
        <v>159</v>
      </c>
      <c r="D205" s="38">
        <v>44100</v>
      </c>
      <c r="E205" s="7">
        <v>1</v>
      </c>
      <c r="F205" s="7" t="s">
        <v>49</v>
      </c>
      <c r="G205" s="8" t="s">
        <v>26</v>
      </c>
      <c r="H205" s="81" t="s">
        <v>151</v>
      </c>
      <c r="I205" s="19">
        <v>5</v>
      </c>
    </row>
    <row r="206" spans="1:9" ht="14.25" x14ac:dyDescent="0.2">
      <c r="A206" s="9"/>
      <c r="B206" s="9"/>
      <c r="C206" s="18"/>
      <c r="D206" s="38"/>
      <c r="E206" s="7"/>
      <c r="F206" s="7"/>
      <c r="G206" s="8"/>
      <c r="H206" s="84"/>
      <c r="I206" s="19">
        <f t="shared" ref="I206:I217" si="9">IF(E206&lt;&gt;"",VLOOKUP(E206&amp;", "&amp;G206,PointSkema,2,FALSE),0)</f>
        <v>0</v>
      </c>
    </row>
    <row r="207" spans="1:9" ht="14.25" x14ac:dyDescent="0.2">
      <c r="A207" s="9"/>
      <c r="B207" s="9"/>
      <c r="C207" s="18"/>
      <c r="D207" s="38"/>
      <c r="E207" s="7"/>
      <c r="F207" s="7"/>
      <c r="G207" s="8"/>
      <c r="H207" s="84"/>
      <c r="I207" s="19">
        <f t="shared" si="9"/>
        <v>0</v>
      </c>
    </row>
    <row r="208" spans="1:9" ht="14.25" x14ac:dyDescent="0.2">
      <c r="A208" s="9"/>
      <c r="B208" s="9"/>
      <c r="C208" s="18"/>
      <c r="D208" s="38"/>
      <c r="E208" s="7"/>
      <c r="F208" s="7"/>
      <c r="G208" s="8"/>
      <c r="H208" s="84"/>
      <c r="I208" s="19">
        <f t="shared" si="9"/>
        <v>0</v>
      </c>
    </row>
    <row r="209" spans="1:9" ht="14.25" x14ac:dyDescent="0.2">
      <c r="A209" s="9"/>
      <c r="B209" s="9"/>
      <c r="C209" s="18"/>
      <c r="D209" s="38"/>
      <c r="E209" s="7"/>
      <c r="F209" s="7"/>
      <c r="G209" s="8"/>
      <c r="H209" s="84"/>
      <c r="I209" s="19">
        <f t="shared" si="9"/>
        <v>0</v>
      </c>
    </row>
    <row r="210" spans="1:9" ht="14.25" x14ac:dyDescent="0.2">
      <c r="A210" s="9"/>
      <c r="B210" s="9"/>
      <c r="C210" s="18"/>
      <c r="D210" s="38"/>
      <c r="E210" s="7"/>
      <c r="F210" s="7"/>
      <c r="G210" s="8"/>
      <c r="H210" s="84"/>
      <c r="I210" s="19">
        <f t="shared" si="9"/>
        <v>0</v>
      </c>
    </row>
    <row r="211" spans="1:9" ht="14.25" x14ac:dyDescent="0.2">
      <c r="A211" s="9"/>
      <c r="B211" s="9"/>
      <c r="C211" s="18"/>
      <c r="D211" s="38"/>
      <c r="E211" s="7"/>
      <c r="F211" s="7"/>
      <c r="G211" s="8"/>
      <c r="H211" s="84"/>
      <c r="I211" s="19">
        <f t="shared" si="9"/>
        <v>0</v>
      </c>
    </row>
    <row r="212" spans="1:9" ht="14.25" x14ac:dyDescent="0.2">
      <c r="A212" s="9"/>
      <c r="B212" s="9"/>
      <c r="C212" s="18"/>
      <c r="D212" s="38"/>
      <c r="E212" s="7"/>
      <c r="F212" s="7"/>
      <c r="G212" s="8"/>
      <c r="H212" s="84"/>
      <c r="I212" s="19">
        <f t="shared" si="9"/>
        <v>0</v>
      </c>
    </row>
    <row r="213" spans="1:9" ht="14.25" x14ac:dyDescent="0.2">
      <c r="A213" s="9"/>
      <c r="B213" s="9"/>
      <c r="C213" s="18"/>
      <c r="D213" s="38"/>
      <c r="E213" s="7"/>
      <c r="F213" s="7"/>
      <c r="G213" s="8"/>
      <c r="H213" s="84"/>
      <c r="I213" s="19">
        <f t="shared" si="9"/>
        <v>0</v>
      </c>
    </row>
    <row r="214" spans="1:9" ht="14.25" x14ac:dyDescent="0.2">
      <c r="A214" s="9"/>
      <c r="B214" s="9"/>
      <c r="C214" s="18"/>
      <c r="D214" s="38"/>
      <c r="E214" s="7"/>
      <c r="F214" s="7"/>
      <c r="G214" s="8"/>
      <c r="H214" s="84"/>
      <c r="I214" s="19">
        <f t="shared" si="9"/>
        <v>0</v>
      </c>
    </row>
    <row r="215" spans="1:9" ht="14.25" x14ac:dyDescent="0.2">
      <c r="A215" s="9"/>
      <c r="B215" s="9"/>
      <c r="C215" s="18"/>
      <c r="D215" s="38"/>
      <c r="E215" s="7"/>
      <c r="F215" s="7"/>
      <c r="G215" s="8"/>
      <c r="H215" s="84"/>
      <c r="I215" s="19">
        <f t="shared" si="9"/>
        <v>0</v>
      </c>
    </row>
    <row r="216" spans="1:9" ht="14.25" x14ac:dyDescent="0.2">
      <c r="A216" s="9"/>
      <c r="B216" s="9"/>
      <c r="C216" s="18"/>
      <c r="D216" s="38"/>
      <c r="E216" s="7"/>
      <c r="F216" s="7"/>
      <c r="G216" s="8"/>
      <c r="H216" s="84"/>
      <c r="I216" s="19">
        <f t="shared" si="9"/>
        <v>0</v>
      </c>
    </row>
    <row r="217" spans="1:9" ht="15" thickBot="1" x14ac:dyDescent="0.25">
      <c r="A217" s="9"/>
      <c r="B217" s="9"/>
      <c r="C217" s="20"/>
      <c r="D217" s="38"/>
      <c r="E217" s="16"/>
      <c r="F217" s="16"/>
      <c r="G217" s="17"/>
      <c r="H217" s="85"/>
      <c r="I217" s="29">
        <f t="shared" si="9"/>
        <v>0</v>
      </c>
    </row>
    <row r="218" spans="1:9" ht="15" thickBot="1" x14ac:dyDescent="0.25">
      <c r="A218" s="9"/>
      <c r="B218" s="9"/>
      <c r="C218" s="128" t="str">
        <f>+A203&amp;", "&amp;B203</f>
        <v>Alberte Holm Nielsen, Riwerstown Blonde</v>
      </c>
      <c r="D218" s="129"/>
      <c r="E218" s="129"/>
      <c r="F218" s="56"/>
      <c r="G218" s="30" t="s">
        <v>9</v>
      </c>
      <c r="H218" s="83"/>
      <c r="I218" s="10">
        <f>SUM(I203:I217)</f>
        <v>11</v>
      </c>
    </row>
    <row r="219" spans="1:9" ht="15" thickBot="1" x14ac:dyDescent="0.25">
      <c r="A219" s="4"/>
      <c r="B219" s="4"/>
      <c r="C219" s="4"/>
      <c r="D219" s="12"/>
      <c r="E219" s="4"/>
      <c r="F219" s="4"/>
      <c r="G219" s="4"/>
      <c r="H219" s="4"/>
      <c r="I219" s="4"/>
    </row>
    <row r="220" spans="1:9" ht="15" thickBot="1" x14ac:dyDescent="0.25">
      <c r="A220" s="25" t="s">
        <v>2</v>
      </c>
      <c r="B220" s="34" t="s">
        <v>35</v>
      </c>
      <c r="C220" s="32" t="s">
        <v>4</v>
      </c>
      <c r="D220" s="27" t="s">
        <v>5</v>
      </c>
      <c r="E220" s="26" t="s">
        <v>6</v>
      </c>
      <c r="F220" s="26" t="s">
        <v>118</v>
      </c>
      <c r="G220" s="26" t="s">
        <v>7</v>
      </c>
      <c r="H220" s="40"/>
      <c r="I220" s="28" t="s">
        <v>1</v>
      </c>
    </row>
    <row r="221" spans="1:9" ht="15" thickBot="1" x14ac:dyDescent="0.25">
      <c r="A221" s="31" t="s">
        <v>221</v>
      </c>
      <c r="B221" s="35" t="s">
        <v>222</v>
      </c>
      <c r="C221" s="18" t="s">
        <v>223</v>
      </c>
      <c r="D221" s="38">
        <v>44052</v>
      </c>
      <c r="E221" s="7">
        <v>5</v>
      </c>
      <c r="F221" s="7" t="s">
        <v>224</v>
      </c>
      <c r="G221" s="8" t="s">
        <v>197</v>
      </c>
      <c r="H221" s="81" t="s">
        <v>31</v>
      </c>
      <c r="I221" s="19">
        <v>1</v>
      </c>
    </row>
    <row r="222" spans="1:9" ht="14.25" x14ac:dyDescent="0.2">
      <c r="A222" s="9"/>
      <c r="B222" s="9"/>
      <c r="C222" s="18" t="s">
        <v>223</v>
      </c>
      <c r="D222" s="38">
        <v>44052</v>
      </c>
      <c r="E222" s="7">
        <v>5</v>
      </c>
      <c r="F222" s="7" t="s">
        <v>224</v>
      </c>
      <c r="G222" s="8" t="s">
        <v>225</v>
      </c>
      <c r="H222" s="81" t="s">
        <v>31</v>
      </c>
      <c r="I222" s="19">
        <v>1</v>
      </c>
    </row>
    <row r="223" spans="1:9" ht="14.25" x14ac:dyDescent="0.2">
      <c r="A223" s="9"/>
      <c r="B223" s="9"/>
      <c r="C223" s="18" t="s">
        <v>159</v>
      </c>
      <c r="D223" s="38">
        <v>44071</v>
      </c>
      <c r="E223" s="22">
        <v>5</v>
      </c>
      <c r="F223" s="22" t="s">
        <v>49</v>
      </c>
      <c r="G223" s="8" t="s">
        <v>197</v>
      </c>
      <c r="H223" s="81" t="s">
        <v>31</v>
      </c>
      <c r="I223" s="24">
        <v>1</v>
      </c>
    </row>
    <row r="224" spans="1:9" ht="14.25" x14ac:dyDescent="0.2">
      <c r="A224" s="9"/>
      <c r="B224" s="9"/>
      <c r="C224" s="18" t="s">
        <v>159</v>
      </c>
      <c r="D224" s="38">
        <v>44071</v>
      </c>
      <c r="E224" s="7">
        <v>5</v>
      </c>
      <c r="F224" s="7" t="s">
        <v>49</v>
      </c>
      <c r="G224" s="8" t="s">
        <v>133</v>
      </c>
      <c r="H224" s="81" t="s">
        <v>31</v>
      </c>
      <c r="I224" s="19">
        <v>1</v>
      </c>
    </row>
    <row r="225" spans="1:10" ht="14.25" x14ac:dyDescent="0.2">
      <c r="A225" s="9"/>
      <c r="B225" s="9"/>
      <c r="C225" s="18" t="s">
        <v>8</v>
      </c>
      <c r="D225" s="38">
        <v>44134</v>
      </c>
      <c r="E225" s="22">
        <v>5</v>
      </c>
      <c r="F225" s="22" t="s">
        <v>49</v>
      </c>
      <c r="G225" s="8" t="s">
        <v>197</v>
      </c>
      <c r="H225" s="81" t="s">
        <v>31</v>
      </c>
      <c r="I225" s="24">
        <v>1</v>
      </c>
    </row>
    <row r="226" spans="1:10" ht="14.25" x14ac:dyDescent="0.2">
      <c r="A226" s="9"/>
      <c r="B226" s="9"/>
      <c r="C226" s="18" t="s">
        <v>8</v>
      </c>
      <c r="D226" s="38">
        <v>44134</v>
      </c>
      <c r="E226" s="7">
        <v>5</v>
      </c>
      <c r="F226" s="7" t="s">
        <v>49</v>
      </c>
      <c r="G226" s="8" t="s">
        <v>133</v>
      </c>
      <c r="H226" s="81" t="s">
        <v>31</v>
      </c>
      <c r="I226" s="19">
        <v>1</v>
      </c>
    </row>
    <row r="227" spans="1:10" ht="14.25" x14ac:dyDescent="0.2">
      <c r="A227" s="9"/>
      <c r="B227" s="9"/>
      <c r="C227" s="18" t="s">
        <v>251</v>
      </c>
      <c r="D227" s="38">
        <v>44164</v>
      </c>
      <c r="E227" s="7">
        <v>0</v>
      </c>
      <c r="F227" s="7" t="s">
        <v>49</v>
      </c>
      <c r="G227" s="8" t="s">
        <v>133</v>
      </c>
      <c r="H227" s="84" t="s">
        <v>151</v>
      </c>
      <c r="I227" s="19">
        <v>0</v>
      </c>
      <c r="J227" t="s">
        <v>268</v>
      </c>
    </row>
    <row r="228" spans="1:10" ht="14.25" x14ac:dyDescent="0.2">
      <c r="A228" s="9"/>
      <c r="B228" s="9"/>
      <c r="C228" s="18" t="s">
        <v>251</v>
      </c>
      <c r="D228" s="38">
        <v>44164</v>
      </c>
      <c r="E228" s="7">
        <v>0</v>
      </c>
      <c r="F228" s="7" t="s">
        <v>49</v>
      </c>
      <c r="G228" s="8" t="s">
        <v>267</v>
      </c>
      <c r="H228" s="84" t="s">
        <v>151</v>
      </c>
      <c r="I228" s="19">
        <v>1</v>
      </c>
    </row>
    <row r="229" spans="1:10" ht="14.25" x14ac:dyDescent="0.2">
      <c r="A229" s="9"/>
      <c r="B229" s="9"/>
      <c r="C229" s="18"/>
      <c r="D229" s="38"/>
      <c r="E229" s="7"/>
      <c r="F229" s="7"/>
      <c r="G229" s="8"/>
      <c r="H229" s="84"/>
      <c r="I229" s="19">
        <f t="shared" ref="I225:I235" si="10">IF(E229&lt;&gt;"",VLOOKUP(E229&amp;", "&amp;G229,PointSkema,2,FALSE),0)</f>
        <v>0</v>
      </c>
    </row>
    <row r="230" spans="1:10" ht="14.25" x14ac:dyDescent="0.2">
      <c r="A230" s="9"/>
      <c r="B230" s="9"/>
      <c r="C230" s="18"/>
      <c r="D230" s="38"/>
      <c r="E230" s="7"/>
      <c r="F230" s="7"/>
      <c r="G230" s="8"/>
      <c r="H230" s="84"/>
      <c r="I230" s="19">
        <f t="shared" si="10"/>
        <v>0</v>
      </c>
    </row>
    <row r="231" spans="1:10" ht="14.25" x14ac:dyDescent="0.2">
      <c r="A231" s="9"/>
      <c r="B231" s="9"/>
      <c r="C231" s="18"/>
      <c r="D231" s="38"/>
      <c r="E231" s="7"/>
      <c r="F231" s="7"/>
      <c r="G231" s="8"/>
      <c r="H231" s="84"/>
      <c r="I231" s="19">
        <f t="shared" si="10"/>
        <v>0</v>
      </c>
    </row>
    <row r="232" spans="1:10" ht="14.25" x14ac:dyDescent="0.2">
      <c r="A232" s="9"/>
      <c r="B232" s="9"/>
      <c r="C232" s="18"/>
      <c r="D232" s="38"/>
      <c r="E232" s="7"/>
      <c r="F232" s="7"/>
      <c r="G232" s="8"/>
      <c r="H232" s="84"/>
      <c r="I232" s="19">
        <f t="shared" si="10"/>
        <v>0</v>
      </c>
    </row>
    <row r="233" spans="1:10" ht="14.25" x14ac:dyDescent="0.2">
      <c r="A233" s="9"/>
      <c r="B233" s="9"/>
      <c r="C233" s="18"/>
      <c r="D233" s="38"/>
      <c r="E233" s="7"/>
      <c r="F233" s="7"/>
      <c r="G233" s="8"/>
      <c r="H233" s="84"/>
      <c r="I233" s="19">
        <f t="shared" si="10"/>
        <v>0</v>
      </c>
    </row>
    <row r="234" spans="1:10" ht="14.25" x14ac:dyDescent="0.2">
      <c r="A234" s="9"/>
      <c r="B234" s="9"/>
      <c r="C234" s="18"/>
      <c r="D234" s="38"/>
      <c r="E234" s="7"/>
      <c r="F234" s="7"/>
      <c r="G234" s="8"/>
      <c r="H234" s="84"/>
      <c r="I234" s="19">
        <f t="shared" si="10"/>
        <v>0</v>
      </c>
    </row>
    <row r="235" spans="1:10" ht="15" thickBot="1" x14ac:dyDescent="0.25">
      <c r="A235" s="9"/>
      <c r="B235" s="9"/>
      <c r="C235" s="20"/>
      <c r="D235" s="38"/>
      <c r="E235" s="16"/>
      <c r="F235" s="16"/>
      <c r="G235" s="17"/>
      <c r="H235" s="85"/>
      <c r="I235" s="29">
        <f t="shared" si="10"/>
        <v>0</v>
      </c>
    </row>
    <row r="236" spans="1:10" ht="15" thickBot="1" x14ac:dyDescent="0.25">
      <c r="A236" s="9"/>
      <c r="B236" s="9"/>
      <c r="C236" s="128" t="str">
        <f>+A221&amp;", "&amp;B221</f>
        <v>Victoria Brandt Haakonsson, Noruun Tidselbjerg</v>
      </c>
      <c r="D236" s="129"/>
      <c r="E236" s="129"/>
      <c r="F236" s="56"/>
      <c r="G236" s="30" t="s">
        <v>9</v>
      </c>
      <c r="H236" s="83"/>
      <c r="I236" s="10">
        <f>SUM(I221:I235)</f>
        <v>7</v>
      </c>
    </row>
    <row r="237" spans="1:10" ht="15" thickBot="1" x14ac:dyDescent="0.25">
      <c r="A237" s="4"/>
      <c r="B237" s="4"/>
      <c r="C237" s="4"/>
      <c r="D237" s="12"/>
      <c r="E237" s="4"/>
      <c r="F237" s="4"/>
      <c r="G237" s="4"/>
      <c r="H237" s="4"/>
      <c r="I237" s="4"/>
    </row>
    <row r="238" spans="1:10" ht="15" thickBot="1" x14ac:dyDescent="0.25">
      <c r="A238" s="25" t="s">
        <v>2</v>
      </c>
      <c r="B238" s="34" t="s">
        <v>35</v>
      </c>
      <c r="C238" s="32" t="s">
        <v>4</v>
      </c>
      <c r="D238" s="27" t="s">
        <v>5</v>
      </c>
      <c r="E238" s="26" t="s">
        <v>6</v>
      </c>
      <c r="F238" s="26" t="s">
        <v>118</v>
      </c>
      <c r="G238" s="26" t="s">
        <v>7</v>
      </c>
      <c r="H238" s="40"/>
      <c r="I238" s="28" t="s">
        <v>1</v>
      </c>
    </row>
    <row r="239" spans="1:10" ht="15" thickBot="1" x14ac:dyDescent="0.25">
      <c r="A239" s="31"/>
      <c r="B239" s="35"/>
      <c r="C239" s="33"/>
      <c r="D239" s="21"/>
      <c r="E239" s="22"/>
      <c r="F239" s="22"/>
      <c r="G239" s="23"/>
      <c r="H239" s="81"/>
      <c r="I239" s="24">
        <f t="shared" ref="I239:I253" si="11">IF(E239&lt;&gt;"",VLOOKUP(E239&amp;", "&amp;G239,PointSkema,2,FALSE),0)</f>
        <v>0</v>
      </c>
    </row>
    <row r="240" spans="1:10" ht="14.25" x14ac:dyDescent="0.2">
      <c r="A240" s="9"/>
      <c r="B240" s="9"/>
      <c r="C240" s="18"/>
      <c r="D240" s="6"/>
      <c r="E240" s="7"/>
      <c r="F240" s="7"/>
      <c r="G240" s="8"/>
      <c r="H240" s="84"/>
      <c r="I240" s="19">
        <f t="shared" si="11"/>
        <v>0</v>
      </c>
    </row>
    <row r="241" spans="1:9" ht="14.25" x14ac:dyDescent="0.2">
      <c r="A241" s="9"/>
      <c r="B241" s="9"/>
      <c r="C241" s="18"/>
      <c r="D241" s="6"/>
      <c r="E241" s="7"/>
      <c r="F241" s="7"/>
      <c r="G241" s="8"/>
      <c r="H241" s="84"/>
      <c r="I241" s="19">
        <f t="shared" si="11"/>
        <v>0</v>
      </c>
    </row>
    <row r="242" spans="1:9" ht="14.25" x14ac:dyDescent="0.2">
      <c r="A242" s="9"/>
      <c r="B242" s="9"/>
      <c r="C242" s="18"/>
      <c r="D242" s="6"/>
      <c r="E242" s="7"/>
      <c r="F242" s="7"/>
      <c r="G242" s="8"/>
      <c r="H242" s="84"/>
      <c r="I242" s="19">
        <f t="shared" si="11"/>
        <v>0</v>
      </c>
    </row>
    <row r="243" spans="1:9" ht="14.25" x14ac:dyDescent="0.2">
      <c r="A243" s="9"/>
      <c r="B243" s="9"/>
      <c r="C243" s="18"/>
      <c r="D243" s="6"/>
      <c r="E243" s="7"/>
      <c r="F243" s="7"/>
      <c r="G243" s="8"/>
      <c r="H243" s="84"/>
      <c r="I243" s="19">
        <f t="shared" si="11"/>
        <v>0</v>
      </c>
    </row>
    <row r="244" spans="1:9" ht="14.25" x14ac:dyDescent="0.2">
      <c r="A244" s="9"/>
      <c r="B244" s="9"/>
      <c r="C244" s="18"/>
      <c r="D244" s="6"/>
      <c r="E244" s="7"/>
      <c r="F244" s="7"/>
      <c r="G244" s="8"/>
      <c r="H244" s="84"/>
      <c r="I244" s="19">
        <f t="shared" si="11"/>
        <v>0</v>
      </c>
    </row>
    <row r="245" spans="1:9" ht="14.25" x14ac:dyDescent="0.2">
      <c r="A245" s="9"/>
      <c r="B245" s="9"/>
      <c r="C245" s="18"/>
      <c r="D245" s="6"/>
      <c r="E245" s="7"/>
      <c r="F245" s="7"/>
      <c r="G245" s="8"/>
      <c r="H245" s="84"/>
      <c r="I245" s="19">
        <f t="shared" si="11"/>
        <v>0</v>
      </c>
    </row>
    <row r="246" spans="1:9" ht="14.25" x14ac:dyDescent="0.2">
      <c r="A246" s="9"/>
      <c r="B246" s="9"/>
      <c r="C246" s="18"/>
      <c r="D246" s="6"/>
      <c r="E246" s="7"/>
      <c r="F246" s="7"/>
      <c r="G246" s="8"/>
      <c r="H246" s="84"/>
      <c r="I246" s="19">
        <f t="shared" si="11"/>
        <v>0</v>
      </c>
    </row>
    <row r="247" spans="1:9" ht="14.25" x14ac:dyDescent="0.2">
      <c r="A247" s="9"/>
      <c r="B247" s="9"/>
      <c r="C247" s="18"/>
      <c r="D247" s="6"/>
      <c r="E247" s="7"/>
      <c r="F247" s="7"/>
      <c r="G247" s="8"/>
      <c r="H247" s="84"/>
      <c r="I247" s="19">
        <f t="shared" si="11"/>
        <v>0</v>
      </c>
    </row>
    <row r="248" spans="1:9" ht="14.25" x14ac:dyDescent="0.2">
      <c r="A248" s="9"/>
      <c r="B248" s="9"/>
      <c r="C248" s="18"/>
      <c r="D248" s="6"/>
      <c r="E248" s="7"/>
      <c r="F248" s="7"/>
      <c r="G248" s="8"/>
      <c r="H248" s="84"/>
      <c r="I248" s="19">
        <f t="shared" si="11"/>
        <v>0</v>
      </c>
    </row>
    <row r="249" spans="1:9" ht="14.25" x14ac:dyDescent="0.2">
      <c r="A249" s="9"/>
      <c r="B249" s="9"/>
      <c r="C249" s="18"/>
      <c r="D249" s="6"/>
      <c r="E249" s="7"/>
      <c r="F249" s="7"/>
      <c r="G249" s="8"/>
      <c r="H249" s="84"/>
      <c r="I249" s="19">
        <f t="shared" si="11"/>
        <v>0</v>
      </c>
    </row>
    <row r="250" spans="1:9" ht="14.25" x14ac:dyDescent="0.2">
      <c r="A250" s="9"/>
      <c r="B250" s="9"/>
      <c r="C250" s="18"/>
      <c r="D250" s="6"/>
      <c r="E250" s="7"/>
      <c r="F250" s="7"/>
      <c r="G250" s="8"/>
      <c r="H250" s="84"/>
      <c r="I250" s="19">
        <f t="shared" si="11"/>
        <v>0</v>
      </c>
    </row>
    <row r="251" spans="1:9" ht="14.25" x14ac:dyDescent="0.2">
      <c r="A251" s="9"/>
      <c r="B251" s="9"/>
      <c r="C251" s="18"/>
      <c r="D251" s="6"/>
      <c r="E251" s="7"/>
      <c r="F251" s="7"/>
      <c r="G251" s="8"/>
      <c r="H251" s="84"/>
      <c r="I251" s="19">
        <f t="shared" si="11"/>
        <v>0</v>
      </c>
    </row>
    <row r="252" spans="1:9" ht="14.25" x14ac:dyDescent="0.2">
      <c r="A252" s="9"/>
      <c r="B252" s="9"/>
      <c r="C252" s="18"/>
      <c r="D252" s="6"/>
      <c r="E252" s="7"/>
      <c r="F252" s="7"/>
      <c r="G252" s="8"/>
      <c r="H252" s="84"/>
      <c r="I252" s="19">
        <f t="shared" si="11"/>
        <v>0</v>
      </c>
    </row>
    <row r="253" spans="1:9" ht="15" thickBot="1" x14ac:dyDescent="0.25">
      <c r="A253" s="9"/>
      <c r="B253" s="9"/>
      <c r="C253" s="20"/>
      <c r="D253" s="15"/>
      <c r="E253" s="16"/>
      <c r="F253" s="16"/>
      <c r="G253" s="17"/>
      <c r="H253" s="85"/>
      <c r="I253" s="29">
        <f t="shared" si="11"/>
        <v>0</v>
      </c>
    </row>
    <row r="254" spans="1:9" ht="15" thickBot="1" x14ac:dyDescent="0.25">
      <c r="A254" s="9"/>
      <c r="B254" s="9"/>
      <c r="C254" s="128" t="str">
        <f>+A239&amp;", "&amp;B239</f>
        <v xml:space="preserve">, </v>
      </c>
      <c r="D254" s="129"/>
      <c r="E254" s="129"/>
      <c r="F254" s="56"/>
      <c r="G254" s="30" t="s">
        <v>9</v>
      </c>
      <c r="H254" s="83"/>
      <c r="I254" s="10">
        <f>SUM(I239:I253)</f>
        <v>0</v>
      </c>
    </row>
    <row r="255" spans="1:9" ht="15" thickBot="1" x14ac:dyDescent="0.25">
      <c r="A255" s="4"/>
      <c r="B255" s="4"/>
      <c r="C255" s="4"/>
      <c r="D255" s="12"/>
      <c r="E255" s="4"/>
      <c r="F255" s="4"/>
      <c r="G255" s="4"/>
      <c r="H255" s="4"/>
      <c r="I255" s="4"/>
    </row>
    <row r="256" spans="1:9" ht="15" thickBot="1" x14ac:dyDescent="0.25">
      <c r="A256" s="25" t="s">
        <v>2</v>
      </c>
      <c r="B256" s="34" t="s">
        <v>35</v>
      </c>
      <c r="C256" s="32" t="s">
        <v>4</v>
      </c>
      <c r="D256" s="27" t="s">
        <v>5</v>
      </c>
      <c r="E256" s="26" t="s">
        <v>6</v>
      </c>
      <c r="F256" s="26" t="s">
        <v>118</v>
      </c>
      <c r="G256" s="26" t="s">
        <v>7</v>
      </c>
      <c r="H256" s="40"/>
      <c r="I256" s="28" t="s">
        <v>1</v>
      </c>
    </row>
    <row r="257" spans="1:9" ht="15" thickBot="1" x14ac:dyDescent="0.25">
      <c r="A257" s="31"/>
      <c r="B257" s="35"/>
      <c r="C257" s="33"/>
      <c r="D257" s="21"/>
      <c r="E257" s="22"/>
      <c r="F257" s="22"/>
      <c r="G257" s="23"/>
      <c r="H257" s="81"/>
      <c r="I257" s="24">
        <f t="shared" ref="I257:I271" si="12">IF(E257&lt;&gt;"",VLOOKUP(E257&amp;", "&amp;G257,PointSkema,2,FALSE),0)</f>
        <v>0</v>
      </c>
    </row>
    <row r="258" spans="1:9" ht="14.25" x14ac:dyDescent="0.2">
      <c r="A258" s="9"/>
      <c r="B258" s="9"/>
      <c r="C258" s="18"/>
      <c r="D258" s="6"/>
      <c r="E258" s="7"/>
      <c r="F258" s="7"/>
      <c r="G258" s="8"/>
      <c r="H258" s="84"/>
      <c r="I258" s="19">
        <f t="shared" si="12"/>
        <v>0</v>
      </c>
    </row>
    <row r="259" spans="1:9" ht="14.25" x14ac:dyDescent="0.2">
      <c r="A259" s="9"/>
      <c r="B259" s="9"/>
      <c r="C259" s="18"/>
      <c r="D259" s="6"/>
      <c r="E259" s="7"/>
      <c r="F259" s="7"/>
      <c r="G259" s="8"/>
      <c r="H259" s="84"/>
      <c r="I259" s="19">
        <f t="shared" si="12"/>
        <v>0</v>
      </c>
    </row>
    <row r="260" spans="1:9" ht="14.25" x14ac:dyDescent="0.2">
      <c r="A260" s="9"/>
      <c r="B260" s="9"/>
      <c r="C260" s="18"/>
      <c r="D260" s="6"/>
      <c r="E260" s="7"/>
      <c r="F260" s="7"/>
      <c r="G260" s="8"/>
      <c r="H260" s="84"/>
      <c r="I260" s="19">
        <f t="shared" si="12"/>
        <v>0</v>
      </c>
    </row>
    <row r="261" spans="1:9" ht="14.25" x14ac:dyDescent="0.2">
      <c r="A261" s="9"/>
      <c r="B261" s="9"/>
      <c r="C261" s="18"/>
      <c r="D261" s="6"/>
      <c r="E261" s="7"/>
      <c r="F261" s="7"/>
      <c r="G261" s="8"/>
      <c r="H261" s="84"/>
      <c r="I261" s="19">
        <f t="shared" si="12"/>
        <v>0</v>
      </c>
    </row>
    <row r="262" spans="1:9" ht="14.25" x14ac:dyDescent="0.2">
      <c r="A262" s="9"/>
      <c r="B262" s="9"/>
      <c r="C262" s="18"/>
      <c r="D262" s="6"/>
      <c r="E262" s="7"/>
      <c r="F262" s="7"/>
      <c r="G262" s="8"/>
      <c r="H262" s="84"/>
      <c r="I262" s="19">
        <f t="shared" si="12"/>
        <v>0</v>
      </c>
    </row>
    <row r="263" spans="1:9" ht="14.25" x14ac:dyDescent="0.2">
      <c r="A263" s="9"/>
      <c r="B263" s="9"/>
      <c r="C263" s="18"/>
      <c r="D263" s="6"/>
      <c r="E263" s="7"/>
      <c r="F263" s="7"/>
      <c r="G263" s="8"/>
      <c r="H263" s="84"/>
      <c r="I263" s="19">
        <f t="shared" si="12"/>
        <v>0</v>
      </c>
    </row>
    <row r="264" spans="1:9" ht="14.25" x14ac:dyDescent="0.2">
      <c r="A264" s="9"/>
      <c r="B264" s="9"/>
      <c r="C264" s="18"/>
      <c r="D264" s="6"/>
      <c r="E264" s="7"/>
      <c r="F264" s="7"/>
      <c r="G264" s="8"/>
      <c r="H264" s="84"/>
      <c r="I264" s="19">
        <f t="shared" si="12"/>
        <v>0</v>
      </c>
    </row>
    <row r="265" spans="1:9" ht="14.25" x14ac:dyDescent="0.2">
      <c r="A265" s="9"/>
      <c r="B265" s="9"/>
      <c r="C265" s="18"/>
      <c r="D265" s="6"/>
      <c r="E265" s="7"/>
      <c r="F265" s="7"/>
      <c r="G265" s="8"/>
      <c r="H265" s="84"/>
      <c r="I265" s="19">
        <f t="shared" si="12"/>
        <v>0</v>
      </c>
    </row>
    <row r="266" spans="1:9" ht="14.25" x14ac:dyDescent="0.2">
      <c r="A266" s="9"/>
      <c r="B266" s="9"/>
      <c r="C266" s="18"/>
      <c r="D266" s="6"/>
      <c r="E266" s="7"/>
      <c r="F266" s="7"/>
      <c r="G266" s="8"/>
      <c r="H266" s="84"/>
      <c r="I266" s="19">
        <f t="shared" si="12"/>
        <v>0</v>
      </c>
    </row>
    <row r="267" spans="1:9" ht="14.25" x14ac:dyDescent="0.2">
      <c r="A267" s="9"/>
      <c r="B267" s="9"/>
      <c r="C267" s="18"/>
      <c r="D267" s="6"/>
      <c r="E267" s="7"/>
      <c r="F267" s="7"/>
      <c r="G267" s="8"/>
      <c r="H267" s="84"/>
      <c r="I267" s="19">
        <f t="shared" si="12"/>
        <v>0</v>
      </c>
    </row>
    <row r="268" spans="1:9" ht="14.25" x14ac:dyDescent="0.2">
      <c r="A268" s="9"/>
      <c r="B268" s="9"/>
      <c r="C268" s="18"/>
      <c r="D268" s="6"/>
      <c r="E268" s="7"/>
      <c r="F268" s="7"/>
      <c r="G268" s="8"/>
      <c r="H268" s="84"/>
      <c r="I268" s="19">
        <f t="shared" si="12"/>
        <v>0</v>
      </c>
    </row>
    <row r="269" spans="1:9" ht="14.25" x14ac:dyDescent="0.2">
      <c r="A269" s="9"/>
      <c r="B269" s="9"/>
      <c r="C269" s="18"/>
      <c r="D269" s="6"/>
      <c r="E269" s="7"/>
      <c r="F269" s="7"/>
      <c r="G269" s="8"/>
      <c r="H269" s="84"/>
      <c r="I269" s="19">
        <f t="shared" si="12"/>
        <v>0</v>
      </c>
    </row>
    <row r="270" spans="1:9" ht="14.25" x14ac:dyDescent="0.2">
      <c r="A270" s="9"/>
      <c r="B270" s="9"/>
      <c r="C270" s="18"/>
      <c r="D270" s="6"/>
      <c r="E270" s="7"/>
      <c r="F270" s="7"/>
      <c r="G270" s="8"/>
      <c r="H270" s="84"/>
      <c r="I270" s="19">
        <f t="shared" si="12"/>
        <v>0</v>
      </c>
    </row>
    <row r="271" spans="1:9" ht="15" thickBot="1" x14ac:dyDescent="0.25">
      <c r="A271" s="9"/>
      <c r="B271" s="9"/>
      <c r="C271" s="20"/>
      <c r="D271" s="15"/>
      <c r="E271" s="16"/>
      <c r="F271" s="16"/>
      <c r="G271" s="17"/>
      <c r="H271" s="85"/>
      <c r="I271" s="29">
        <f t="shared" si="12"/>
        <v>0</v>
      </c>
    </row>
    <row r="272" spans="1:9" ht="15" thickBot="1" x14ac:dyDescent="0.25">
      <c r="A272" s="9"/>
      <c r="B272" s="9"/>
      <c r="C272" s="128" t="str">
        <f>+A257&amp;", "&amp;B257</f>
        <v xml:space="preserve">, </v>
      </c>
      <c r="D272" s="129"/>
      <c r="E272" s="129"/>
      <c r="F272" s="56"/>
      <c r="G272" s="30" t="s">
        <v>9</v>
      </c>
      <c r="H272" s="83"/>
      <c r="I272" s="10">
        <f>SUM(I257:I271)</f>
        <v>0</v>
      </c>
    </row>
    <row r="273" spans="1:9" ht="14.25" x14ac:dyDescent="0.2">
      <c r="A273" s="11"/>
      <c r="B273" s="11"/>
      <c r="C273" s="13"/>
      <c r="D273" s="12"/>
      <c r="E273" s="4"/>
      <c r="F273" s="4"/>
      <c r="G273" s="4"/>
      <c r="H273" s="4"/>
      <c r="I273" s="4"/>
    </row>
    <row r="274" spans="1:9" ht="14.25" x14ac:dyDescent="0.2">
      <c r="A274" s="11"/>
      <c r="B274" s="11"/>
      <c r="C274" s="13"/>
      <c r="D274" s="12"/>
      <c r="E274" s="4"/>
      <c r="F274" s="4"/>
      <c r="G274" s="4"/>
      <c r="H274" s="4"/>
      <c r="I274" s="4"/>
    </row>
    <row r="277" spans="1:9" ht="14.25" x14ac:dyDescent="0.2">
      <c r="A277" s="37" t="s">
        <v>12</v>
      </c>
    </row>
    <row r="278" spans="1:9" ht="14.25" x14ac:dyDescent="0.2">
      <c r="A278" s="37">
        <v>1</v>
      </c>
    </row>
    <row r="279" spans="1:9" ht="14.25" x14ac:dyDescent="0.2">
      <c r="A279" s="37">
        <v>2</v>
      </c>
    </row>
    <row r="280" spans="1:9" ht="14.25" x14ac:dyDescent="0.2">
      <c r="A280" s="37">
        <v>3</v>
      </c>
    </row>
    <row r="281" spans="1:9" ht="14.25" x14ac:dyDescent="0.2">
      <c r="A281" s="37">
        <v>4</v>
      </c>
    </row>
    <row r="282" spans="1:9" ht="14.25" x14ac:dyDescent="0.2">
      <c r="A282" s="37" t="s">
        <v>14</v>
      </c>
    </row>
  </sheetData>
  <mergeCells count="15">
    <mergeCell ref="K1:L1"/>
    <mergeCell ref="C26:E26"/>
    <mergeCell ref="C47:E47"/>
    <mergeCell ref="C65:E65"/>
    <mergeCell ref="C96:E96"/>
    <mergeCell ref="C236:E236"/>
    <mergeCell ref="C254:E254"/>
    <mergeCell ref="C272:E272"/>
    <mergeCell ref="C218:E218"/>
    <mergeCell ref="A1:I1"/>
    <mergeCell ref="C114:E114"/>
    <mergeCell ref="C132:E132"/>
    <mergeCell ref="C155:E155"/>
    <mergeCell ref="C173:E173"/>
    <mergeCell ref="C199:E199"/>
  </mergeCells>
  <phoneticPr fontId="29" type="noConversion"/>
  <dataValidations count="3">
    <dataValidation type="list" allowBlank="1" showInputMessage="1" showErrorMessage="1" errorTitle="THOR - POKAL" error="Den indtastede værdi finde ikke på listen - vælg venligst en værdi på listen." sqref="G257:H271 G117:H131 G50:H64 G176:H198 G203:H217 G158:H172 G136:H154 G69:H95 G99:H113 G239:H253 G29:H46 G4:H25 G221:H235" xr:uid="{A2D744CF-9734-437F-8B61-5346B02199E1}">
      <formula1>Klasser</formula1>
    </dataValidation>
    <dataValidation type="list" allowBlank="1" showInputMessage="1" showErrorMessage="1" errorTitle="THOR - POKAL" error="Den indtastede værdi findes ikke på listen - vælg venligst en værdi på listen. " sqref="E50:F64 E176:F198 E69:F95 E117:F131 E4:F25 E158:F172 E136:F154 E203:F217 E99:F113 E239:F253 E257:F271 E29:F46 E221:F235" xr:uid="{CA95291B-46A6-4B99-B260-97E51EC0C500}">
      <formula1>Placering</formula1>
    </dataValidation>
    <dataValidation type="date" allowBlank="1" showInputMessage="1" showErrorMessage="1" errorTitle="THOR - POKAL" error="Datoen er ikke gyldig - indtast en dato mellem 01-01-2011 og 31-12-2011" sqref="D257:D271 D154 D172 D195:D198 D239:D253" xr:uid="{70B6B8A7-C37C-4F07-8BFE-441099210823}">
      <formula1>40544</formula1>
      <formula2>40908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369C4-A5D4-4E43-9B4C-D54F666AEBC5}">
  <dimension ref="A1:K248"/>
  <sheetViews>
    <sheetView workbookViewId="0">
      <selection activeCell="I11" sqref="I11"/>
    </sheetView>
  </sheetViews>
  <sheetFormatPr defaultRowHeight="12.75" x14ac:dyDescent="0.2"/>
  <cols>
    <col min="1" max="2" width="28.85546875" customWidth="1"/>
    <col min="3" max="3" width="12" customWidth="1"/>
    <col min="4" max="4" width="14.85546875" bestFit="1" customWidth="1"/>
    <col min="5" max="8" width="12" customWidth="1"/>
    <col min="9" max="9" width="11.28515625" style="120" customWidth="1"/>
    <col min="10" max="10" width="51" customWidth="1"/>
    <col min="11" max="11" width="15.42578125" customWidth="1"/>
  </cols>
  <sheetData>
    <row r="1" spans="1:11" s="14" customFormat="1" ht="22.5" x14ac:dyDescent="0.3">
      <c r="A1" s="130" t="s">
        <v>127</v>
      </c>
      <c r="B1" s="130"/>
      <c r="C1" s="130"/>
      <c r="D1" s="130"/>
      <c r="E1" s="130"/>
      <c r="F1" s="130"/>
      <c r="G1" s="130"/>
      <c r="H1" s="130"/>
      <c r="I1" s="119"/>
      <c r="J1" s="131" t="str">
        <f>+A1</f>
        <v>PONY Military 2020</v>
      </c>
      <c r="K1" s="131"/>
    </row>
    <row r="2" spans="1:11" ht="15" thickBot="1" x14ac:dyDescent="0.25">
      <c r="A2" s="1"/>
      <c r="B2" s="1"/>
      <c r="C2" s="2"/>
      <c r="D2" s="3"/>
      <c r="E2" s="2"/>
      <c r="F2" s="2"/>
      <c r="G2" s="2"/>
      <c r="H2" s="2"/>
    </row>
    <row r="3" spans="1:11" ht="15" thickBot="1" x14ac:dyDescent="0.25">
      <c r="A3" s="25" t="s">
        <v>2</v>
      </c>
      <c r="B3" s="34" t="s">
        <v>35</v>
      </c>
      <c r="C3" s="32" t="s">
        <v>4</v>
      </c>
      <c r="D3" s="27" t="s">
        <v>5</v>
      </c>
      <c r="E3" s="26" t="s">
        <v>6</v>
      </c>
      <c r="F3" s="26" t="s">
        <v>118</v>
      </c>
      <c r="G3" s="26" t="s">
        <v>7</v>
      </c>
      <c r="H3" s="28" t="s">
        <v>1</v>
      </c>
      <c r="I3" s="121" t="s">
        <v>237</v>
      </c>
      <c r="J3" s="5" t="s">
        <v>0</v>
      </c>
      <c r="K3" s="5" t="s">
        <v>1</v>
      </c>
    </row>
    <row r="4" spans="1:11" ht="15" thickBot="1" x14ac:dyDescent="0.25">
      <c r="A4" s="31" t="s">
        <v>17</v>
      </c>
      <c r="B4" s="42" t="s">
        <v>32</v>
      </c>
      <c r="C4" s="53" t="s">
        <v>142</v>
      </c>
      <c r="D4" s="43">
        <v>43848</v>
      </c>
      <c r="E4" s="44">
        <v>0</v>
      </c>
      <c r="F4" s="44" t="s">
        <v>125</v>
      </c>
      <c r="G4" s="45" t="s">
        <v>144</v>
      </c>
      <c r="H4" s="46">
        <v>2</v>
      </c>
      <c r="I4" s="120">
        <v>1</v>
      </c>
      <c r="J4" s="36" t="str">
        <f>+C19</f>
        <v>Thilde Holm Nielsen, Mr. Karlsson</v>
      </c>
      <c r="K4" s="36">
        <f>+H19</f>
        <v>6</v>
      </c>
    </row>
    <row r="5" spans="1:11" ht="14.25" x14ac:dyDescent="0.2">
      <c r="A5" s="9"/>
      <c r="B5" s="9"/>
      <c r="C5" s="39" t="s">
        <v>142</v>
      </c>
      <c r="D5" s="38">
        <v>43890</v>
      </c>
      <c r="E5" s="22">
        <v>2</v>
      </c>
      <c r="F5" s="22" t="s">
        <v>125</v>
      </c>
      <c r="G5" s="23" t="s">
        <v>144</v>
      </c>
      <c r="H5" s="24">
        <v>4</v>
      </c>
      <c r="I5" s="120">
        <v>1</v>
      </c>
      <c r="J5" s="36" t="str">
        <f>+C37</f>
        <v>Rebecca Holm Nielsen, Mirain Galicia</v>
      </c>
      <c r="K5" s="36">
        <f>+H37</f>
        <v>13</v>
      </c>
    </row>
    <row r="6" spans="1:11" ht="14.25" x14ac:dyDescent="0.2">
      <c r="A6" s="9"/>
      <c r="B6" s="9"/>
      <c r="C6" s="18"/>
      <c r="D6" s="38"/>
      <c r="E6" s="7"/>
      <c r="F6" s="7"/>
      <c r="G6" s="8"/>
      <c r="H6" s="24">
        <v>0</v>
      </c>
      <c r="J6" s="36" t="str">
        <f>+C55</f>
        <v>Thilde Holm Nielsen, Mirain Tiara</v>
      </c>
      <c r="K6" s="36">
        <f>+H55</f>
        <v>2</v>
      </c>
    </row>
    <row r="7" spans="1:11" ht="14.25" x14ac:dyDescent="0.2">
      <c r="A7" s="9"/>
      <c r="B7" s="9"/>
      <c r="C7" s="18"/>
      <c r="D7" s="33"/>
      <c r="E7" s="7"/>
      <c r="F7" s="7"/>
      <c r="G7" s="8"/>
      <c r="H7" s="24">
        <f t="shared" ref="H7:H18" si="0">IF(E7&lt;&gt;"",VLOOKUP(E7&amp;", "&amp;G7,PointSkema,2,FALSE),0)</f>
        <v>0</v>
      </c>
      <c r="J7" s="36" t="str">
        <f>+C74</f>
        <v>Thilde Holm Nielsen, Fairytale of Kahlil OX</v>
      </c>
      <c r="K7" s="36">
        <f>+H74</f>
        <v>4</v>
      </c>
    </row>
    <row r="8" spans="1:11" ht="14.25" x14ac:dyDescent="0.2">
      <c r="A8" s="9"/>
      <c r="B8" s="9"/>
      <c r="C8" s="18"/>
      <c r="D8" s="33"/>
      <c r="E8" s="7"/>
      <c r="F8" s="7"/>
      <c r="G8" s="8"/>
      <c r="H8" s="24">
        <f t="shared" si="0"/>
        <v>0</v>
      </c>
      <c r="J8" s="36" t="str">
        <f>+C92</f>
        <v>Thilde Holm Nielsen , Riverstown Blonde</v>
      </c>
      <c r="K8" s="36">
        <f>+H92</f>
        <v>10</v>
      </c>
    </row>
    <row r="9" spans="1:11" ht="14.25" x14ac:dyDescent="0.2">
      <c r="A9" s="9"/>
      <c r="B9" s="9"/>
      <c r="C9" s="18"/>
      <c r="D9" s="33"/>
      <c r="E9" s="7"/>
      <c r="F9" s="7"/>
      <c r="G9" s="8"/>
      <c r="H9" s="24">
        <f t="shared" si="0"/>
        <v>0</v>
      </c>
      <c r="J9" s="36" t="str">
        <f>+C110</f>
        <v xml:space="preserve">, </v>
      </c>
      <c r="K9" s="36">
        <f>+H110</f>
        <v>0</v>
      </c>
    </row>
    <row r="10" spans="1:11" ht="14.25" x14ac:dyDescent="0.2">
      <c r="A10" s="9"/>
      <c r="B10" s="9"/>
      <c r="C10" s="18"/>
      <c r="D10" s="33"/>
      <c r="E10" s="7"/>
      <c r="F10" s="7"/>
      <c r="G10" s="8"/>
      <c r="H10" s="24">
        <f t="shared" si="0"/>
        <v>0</v>
      </c>
      <c r="J10" s="36" t="str">
        <f>+C129</f>
        <v xml:space="preserve">, </v>
      </c>
      <c r="K10" s="36">
        <f>+H129</f>
        <v>0</v>
      </c>
    </row>
    <row r="11" spans="1:11" ht="14.25" x14ac:dyDescent="0.2">
      <c r="A11" s="9"/>
      <c r="B11" s="9"/>
      <c r="C11" s="18"/>
      <c r="D11" s="33"/>
      <c r="E11" s="7"/>
      <c r="F11" s="7"/>
      <c r="G11" s="8"/>
      <c r="H11" s="24">
        <f t="shared" si="0"/>
        <v>0</v>
      </c>
      <c r="J11" s="36" t="str">
        <f>+C147</f>
        <v xml:space="preserve">, </v>
      </c>
      <c r="K11" s="36">
        <f>+H147</f>
        <v>0</v>
      </c>
    </row>
    <row r="12" spans="1:11" ht="14.25" x14ac:dyDescent="0.2">
      <c r="A12" s="9"/>
      <c r="B12" s="9"/>
      <c r="C12" s="18"/>
      <c r="D12" s="33"/>
      <c r="E12" s="7"/>
      <c r="F12" s="7"/>
      <c r="G12" s="8"/>
      <c r="H12" s="24">
        <f t="shared" si="0"/>
        <v>0</v>
      </c>
      <c r="J12" s="36" t="str">
        <f>+C165</f>
        <v xml:space="preserve">, </v>
      </c>
      <c r="K12" s="36">
        <f>+H165</f>
        <v>0</v>
      </c>
    </row>
    <row r="13" spans="1:11" ht="14.25" x14ac:dyDescent="0.2">
      <c r="A13" s="9"/>
      <c r="B13" s="9"/>
      <c r="C13" s="18"/>
      <c r="D13" s="33"/>
      <c r="E13" s="7"/>
      <c r="F13" s="7"/>
      <c r="G13" s="8"/>
      <c r="H13" s="24">
        <f t="shared" si="0"/>
        <v>0</v>
      </c>
      <c r="J13" s="36" t="str">
        <f>+C184</f>
        <v xml:space="preserve">, </v>
      </c>
      <c r="K13" s="36">
        <f>+H184</f>
        <v>0</v>
      </c>
    </row>
    <row r="14" spans="1:11" ht="14.25" x14ac:dyDescent="0.2">
      <c r="A14" s="9"/>
      <c r="B14" s="9"/>
      <c r="C14" s="18"/>
      <c r="D14" s="33"/>
      <c r="E14" s="7"/>
      <c r="F14" s="7"/>
      <c r="G14" s="8"/>
      <c r="H14" s="24">
        <f t="shared" si="0"/>
        <v>0</v>
      </c>
      <c r="J14" s="36" t="str">
        <f>+C202</f>
        <v xml:space="preserve">, </v>
      </c>
      <c r="K14" s="36">
        <f>+H202</f>
        <v>0</v>
      </c>
    </row>
    <row r="15" spans="1:11" ht="14.25" x14ac:dyDescent="0.2">
      <c r="A15" s="9"/>
      <c r="B15" s="9"/>
      <c r="C15" s="18"/>
      <c r="D15" s="33"/>
      <c r="E15" s="7"/>
      <c r="F15" s="7"/>
      <c r="G15" s="8"/>
      <c r="H15" s="24">
        <f t="shared" si="0"/>
        <v>0</v>
      </c>
      <c r="J15" s="36" t="str">
        <f>+C220</f>
        <v xml:space="preserve">, </v>
      </c>
      <c r="K15" s="36">
        <f>+H220</f>
        <v>0</v>
      </c>
    </row>
    <row r="16" spans="1:11" ht="14.25" x14ac:dyDescent="0.2">
      <c r="A16" s="9"/>
      <c r="B16" s="9"/>
      <c r="C16" s="18"/>
      <c r="D16" s="33"/>
      <c r="E16" s="7"/>
      <c r="F16" s="7"/>
      <c r="G16" s="8"/>
      <c r="H16" s="24">
        <f t="shared" si="0"/>
        <v>0</v>
      </c>
      <c r="J16" s="36" t="str">
        <f>+C238</f>
        <v xml:space="preserve">, </v>
      </c>
      <c r="K16" s="36">
        <f>+H238</f>
        <v>0</v>
      </c>
    </row>
    <row r="17" spans="1:11" ht="14.25" x14ac:dyDescent="0.2">
      <c r="A17" s="9"/>
      <c r="B17" s="9"/>
      <c r="C17" s="18"/>
      <c r="D17" s="33"/>
      <c r="E17" s="7"/>
      <c r="F17" s="7"/>
      <c r="G17" s="8"/>
      <c r="H17" s="24">
        <f t="shared" si="0"/>
        <v>0</v>
      </c>
      <c r="J17" s="36" t="e">
        <f>+#REF!</f>
        <v>#REF!</v>
      </c>
      <c r="K17" s="36" t="e">
        <f>+#REF!</f>
        <v>#REF!</v>
      </c>
    </row>
    <row r="18" spans="1:11" ht="15" thickBot="1" x14ac:dyDescent="0.25">
      <c r="A18" s="9"/>
      <c r="B18" s="9"/>
      <c r="C18" s="47"/>
      <c r="D18" s="48"/>
      <c r="E18" s="41"/>
      <c r="F18" s="41"/>
      <c r="G18" s="49"/>
      <c r="H18" s="54">
        <f t="shared" si="0"/>
        <v>0</v>
      </c>
      <c r="J18" s="36" t="e">
        <f>+#REF!</f>
        <v>#REF!</v>
      </c>
      <c r="K18" s="36" t="e">
        <f>+#REF!</f>
        <v>#REF!</v>
      </c>
    </row>
    <row r="19" spans="1:11" ht="15" thickBot="1" x14ac:dyDescent="0.25">
      <c r="A19" s="9"/>
      <c r="B19" s="9"/>
      <c r="C19" s="128" t="str">
        <f>+A4&amp;", "&amp;B4</f>
        <v>Thilde Holm Nielsen, Mr. Karlsson</v>
      </c>
      <c r="D19" s="129"/>
      <c r="E19" s="129"/>
      <c r="F19" s="56"/>
      <c r="G19" s="30" t="s">
        <v>9</v>
      </c>
      <c r="H19" s="10">
        <f>SUM(H4:H18)</f>
        <v>6</v>
      </c>
      <c r="J19" s="36" t="e">
        <f>+#REF!</f>
        <v>#REF!</v>
      </c>
      <c r="K19" s="36" t="e">
        <f>+#REF!</f>
        <v>#REF!</v>
      </c>
    </row>
    <row r="20" spans="1:11" ht="15" thickBot="1" x14ac:dyDescent="0.25">
      <c r="A20" s="4"/>
      <c r="B20" s="4"/>
      <c r="C20" s="4"/>
      <c r="D20" s="12"/>
      <c r="E20" s="4"/>
      <c r="F20" s="4"/>
      <c r="G20" s="4"/>
      <c r="H20" s="4"/>
      <c r="J20" s="36" t="e">
        <f>+#REF!</f>
        <v>#REF!</v>
      </c>
      <c r="K20" s="36" t="e">
        <f>+#REF!</f>
        <v>#REF!</v>
      </c>
    </row>
    <row r="21" spans="1:11" ht="15" thickBot="1" x14ac:dyDescent="0.25">
      <c r="A21" s="25" t="s">
        <v>2</v>
      </c>
      <c r="B21" s="34" t="s">
        <v>35</v>
      </c>
      <c r="C21" s="32" t="s">
        <v>4</v>
      </c>
      <c r="D21" s="27" t="s">
        <v>5</v>
      </c>
      <c r="E21" s="26" t="s">
        <v>6</v>
      </c>
      <c r="F21" s="26"/>
      <c r="G21" s="26" t="s">
        <v>7</v>
      </c>
      <c r="H21" s="28" t="s">
        <v>1</v>
      </c>
      <c r="J21" s="36" t="e">
        <f>+#REF!</f>
        <v>#REF!</v>
      </c>
      <c r="K21" s="36" t="e">
        <f>+#REF!</f>
        <v>#REF!</v>
      </c>
    </row>
    <row r="22" spans="1:11" ht="15" thickBot="1" x14ac:dyDescent="0.25">
      <c r="A22" s="31" t="s">
        <v>18</v>
      </c>
      <c r="B22" s="42" t="s">
        <v>19</v>
      </c>
      <c r="C22" s="53" t="s">
        <v>142</v>
      </c>
      <c r="D22" s="43">
        <v>43848</v>
      </c>
      <c r="E22" s="44">
        <v>0</v>
      </c>
      <c r="F22" s="44" t="s">
        <v>125</v>
      </c>
      <c r="G22" s="45" t="s">
        <v>133</v>
      </c>
      <c r="H22" s="46">
        <v>1</v>
      </c>
      <c r="I22" s="120">
        <v>0</v>
      </c>
      <c r="J22" s="36" t="e">
        <f>+#REF!</f>
        <v>#REF!</v>
      </c>
      <c r="K22" s="36" t="e">
        <f>+#REF!</f>
        <v>#REF!</v>
      </c>
    </row>
    <row r="23" spans="1:11" ht="14.25" x14ac:dyDescent="0.2">
      <c r="A23" s="9"/>
      <c r="B23" s="9"/>
      <c r="C23" s="39" t="s">
        <v>142</v>
      </c>
      <c r="D23" s="38">
        <v>43890</v>
      </c>
      <c r="E23" s="22">
        <v>0</v>
      </c>
      <c r="F23" s="22" t="s">
        <v>125</v>
      </c>
      <c r="G23" s="23" t="s">
        <v>133</v>
      </c>
      <c r="H23" s="19">
        <v>1</v>
      </c>
      <c r="I23" s="120">
        <v>0</v>
      </c>
      <c r="J23" s="36" t="e">
        <f>+#REF!</f>
        <v>#REF!</v>
      </c>
      <c r="K23" s="36" t="e">
        <f>+#REF!</f>
        <v>#REF!</v>
      </c>
    </row>
    <row r="24" spans="1:11" ht="14.25" x14ac:dyDescent="0.2">
      <c r="A24" s="9"/>
      <c r="B24" s="9"/>
      <c r="C24" s="39" t="s">
        <v>214</v>
      </c>
      <c r="D24" s="38">
        <v>44044</v>
      </c>
      <c r="E24" s="22" t="s">
        <v>215</v>
      </c>
      <c r="F24" s="22" t="s">
        <v>216</v>
      </c>
      <c r="G24" s="23" t="s">
        <v>133</v>
      </c>
      <c r="H24" s="19">
        <v>1</v>
      </c>
      <c r="I24" s="120">
        <v>0</v>
      </c>
    </row>
    <row r="25" spans="1:11" ht="14.25" x14ac:dyDescent="0.2">
      <c r="A25" s="9"/>
      <c r="B25" s="9"/>
      <c r="C25" s="18" t="s">
        <v>204</v>
      </c>
      <c r="D25" s="38">
        <v>44030</v>
      </c>
      <c r="E25" s="7">
        <v>1</v>
      </c>
      <c r="F25" s="7" t="s">
        <v>216</v>
      </c>
      <c r="G25" s="8" t="s">
        <v>133</v>
      </c>
      <c r="H25" s="19">
        <v>5</v>
      </c>
      <c r="I25" s="120">
        <v>0</v>
      </c>
    </row>
    <row r="26" spans="1:11" ht="14.25" x14ac:dyDescent="0.2">
      <c r="A26" s="9"/>
      <c r="B26" s="9"/>
      <c r="C26" s="18" t="s">
        <v>236</v>
      </c>
      <c r="D26" s="38">
        <v>44065</v>
      </c>
      <c r="E26" s="7" t="s">
        <v>215</v>
      </c>
      <c r="F26" s="7"/>
      <c r="G26" s="8" t="s">
        <v>242</v>
      </c>
      <c r="H26" s="19">
        <v>1</v>
      </c>
      <c r="I26" s="120">
        <v>0</v>
      </c>
      <c r="J26" t="s">
        <v>143</v>
      </c>
    </row>
    <row r="27" spans="1:11" ht="14.25" x14ac:dyDescent="0.2">
      <c r="A27" s="9"/>
      <c r="B27" s="9"/>
      <c r="C27" s="18" t="s">
        <v>244</v>
      </c>
      <c r="D27" s="38">
        <v>44114</v>
      </c>
      <c r="E27" s="7">
        <v>2</v>
      </c>
      <c r="F27" s="7" t="s">
        <v>245</v>
      </c>
      <c r="G27" s="8" t="s">
        <v>133</v>
      </c>
      <c r="H27" s="19">
        <v>4</v>
      </c>
      <c r="I27" s="120">
        <v>0</v>
      </c>
    </row>
    <row r="28" spans="1:11" ht="14.25" x14ac:dyDescent="0.2">
      <c r="A28" s="9"/>
      <c r="B28" s="9"/>
      <c r="C28" s="18"/>
      <c r="D28" s="33"/>
      <c r="E28" s="7"/>
      <c r="F28" s="7"/>
      <c r="G28" s="8"/>
      <c r="H28" s="19">
        <f t="shared" ref="H28:H36" si="1">IF(E28&lt;&gt;"",VLOOKUP(E28&amp;", "&amp;G28,PointSkema,2,FALSE),0)</f>
        <v>0</v>
      </c>
    </row>
    <row r="29" spans="1:11" ht="14.25" x14ac:dyDescent="0.2">
      <c r="A29" s="9"/>
      <c r="B29" s="9"/>
      <c r="C29" s="18"/>
      <c r="D29" s="33"/>
      <c r="E29" s="7"/>
      <c r="F29" s="7"/>
      <c r="G29" s="8"/>
      <c r="H29" s="19">
        <f t="shared" si="1"/>
        <v>0</v>
      </c>
    </row>
    <row r="30" spans="1:11" ht="14.25" x14ac:dyDescent="0.2">
      <c r="A30" s="9"/>
      <c r="B30" s="9"/>
      <c r="C30" s="18"/>
      <c r="D30" s="33"/>
      <c r="E30" s="7"/>
      <c r="F30" s="7"/>
      <c r="G30" s="8"/>
      <c r="H30" s="19">
        <f t="shared" si="1"/>
        <v>0</v>
      </c>
    </row>
    <row r="31" spans="1:11" ht="14.25" x14ac:dyDescent="0.2">
      <c r="A31" s="9"/>
      <c r="B31" s="9"/>
      <c r="C31" s="18"/>
      <c r="D31" s="33"/>
      <c r="E31" s="7"/>
      <c r="F31" s="7"/>
      <c r="G31" s="8"/>
      <c r="H31" s="19">
        <f t="shared" si="1"/>
        <v>0</v>
      </c>
    </row>
    <row r="32" spans="1:11" ht="14.25" x14ac:dyDescent="0.2">
      <c r="A32" s="9"/>
      <c r="B32" s="9"/>
      <c r="C32" s="18"/>
      <c r="D32" s="33"/>
      <c r="E32" s="7"/>
      <c r="F32" s="7"/>
      <c r="G32" s="8"/>
      <c r="H32" s="19">
        <f t="shared" si="1"/>
        <v>0</v>
      </c>
    </row>
    <row r="33" spans="1:9" ht="14.25" x14ac:dyDescent="0.2">
      <c r="A33" s="9"/>
      <c r="B33" s="9"/>
      <c r="C33" s="18"/>
      <c r="D33" s="33"/>
      <c r="E33" s="7"/>
      <c r="F33" s="7"/>
      <c r="G33" s="8"/>
      <c r="H33" s="19">
        <f t="shared" si="1"/>
        <v>0</v>
      </c>
    </row>
    <row r="34" spans="1:9" ht="14.25" x14ac:dyDescent="0.2">
      <c r="A34" s="9"/>
      <c r="B34" s="9"/>
      <c r="C34" s="18"/>
      <c r="D34" s="33"/>
      <c r="E34" s="7"/>
      <c r="F34" s="7"/>
      <c r="G34" s="8"/>
      <c r="H34" s="19">
        <f t="shared" si="1"/>
        <v>0</v>
      </c>
    </row>
    <row r="35" spans="1:9" ht="14.25" x14ac:dyDescent="0.2">
      <c r="A35" s="9"/>
      <c r="B35" s="9"/>
      <c r="C35" s="18"/>
      <c r="D35" s="33"/>
      <c r="E35" s="7"/>
      <c r="F35" s="7"/>
      <c r="G35" s="8"/>
      <c r="H35" s="19">
        <f t="shared" si="1"/>
        <v>0</v>
      </c>
    </row>
    <row r="36" spans="1:9" ht="15" thickBot="1" x14ac:dyDescent="0.25">
      <c r="A36" s="9"/>
      <c r="B36" s="9"/>
      <c r="C36" s="47"/>
      <c r="D36" s="48"/>
      <c r="E36" s="41"/>
      <c r="F36" s="41"/>
      <c r="G36" s="49"/>
      <c r="H36" s="102">
        <f t="shared" si="1"/>
        <v>0</v>
      </c>
    </row>
    <row r="37" spans="1:9" ht="15" thickBot="1" x14ac:dyDescent="0.25">
      <c r="A37" s="9"/>
      <c r="B37" s="9"/>
      <c r="C37" s="128" t="str">
        <f>+A22&amp;", "&amp;B22</f>
        <v>Rebecca Holm Nielsen, Mirain Galicia</v>
      </c>
      <c r="D37" s="129"/>
      <c r="E37" s="129"/>
      <c r="F37" s="56"/>
      <c r="G37" s="30" t="s">
        <v>9</v>
      </c>
      <c r="H37" s="10">
        <f>SUM(H22:H36)</f>
        <v>13</v>
      </c>
    </row>
    <row r="38" spans="1:9" ht="15" thickBot="1" x14ac:dyDescent="0.25">
      <c r="A38" s="4"/>
      <c r="B38" s="4"/>
      <c r="C38" s="4"/>
      <c r="D38" s="12"/>
      <c r="E38" s="4"/>
      <c r="F38" s="4"/>
      <c r="G38" s="4"/>
      <c r="H38" s="4"/>
    </row>
    <row r="39" spans="1:9" ht="15" thickBot="1" x14ac:dyDescent="0.25">
      <c r="A39" s="25" t="s">
        <v>2</v>
      </c>
      <c r="B39" s="34" t="s">
        <v>35</v>
      </c>
      <c r="C39" s="32" t="s">
        <v>4</v>
      </c>
      <c r="D39" s="27" t="s">
        <v>5</v>
      </c>
      <c r="E39" s="26" t="s">
        <v>6</v>
      </c>
      <c r="F39" s="26"/>
      <c r="G39" s="26" t="s">
        <v>7</v>
      </c>
      <c r="H39" s="28" t="s">
        <v>1</v>
      </c>
    </row>
    <row r="40" spans="1:9" ht="15" thickBot="1" x14ac:dyDescent="0.25">
      <c r="A40" s="31" t="s">
        <v>17</v>
      </c>
      <c r="B40" s="35" t="s">
        <v>161</v>
      </c>
      <c r="C40" s="33" t="s">
        <v>214</v>
      </c>
      <c r="D40" s="38">
        <v>44044</v>
      </c>
      <c r="E40" s="22" t="s">
        <v>215</v>
      </c>
      <c r="F40" s="22" t="s">
        <v>216</v>
      </c>
      <c r="G40" s="23">
        <v>60</v>
      </c>
      <c r="H40" s="24">
        <v>1</v>
      </c>
      <c r="I40" s="120">
        <v>0</v>
      </c>
    </row>
    <row r="41" spans="1:9" ht="14.25" x14ac:dyDescent="0.2">
      <c r="A41" s="9"/>
      <c r="B41" s="9"/>
      <c r="C41" s="18" t="s">
        <v>204</v>
      </c>
      <c r="D41" s="38">
        <v>44030</v>
      </c>
      <c r="E41" s="7">
        <v>0</v>
      </c>
      <c r="F41" s="7" t="s">
        <v>216</v>
      </c>
      <c r="G41" s="8">
        <v>60</v>
      </c>
      <c r="H41" s="19">
        <v>1</v>
      </c>
      <c r="I41" s="120">
        <v>0</v>
      </c>
    </row>
    <row r="42" spans="1:9" ht="14.25" x14ac:dyDescent="0.2">
      <c r="A42" s="9"/>
      <c r="B42" s="9"/>
      <c r="C42" s="18"/>
      <c r="D42" s="33"/>
      <c r="E42" s="7"/>
      <c r="F42" s="7"/>
      <c r="G42" s="8"/>
      <c r="H42" s="19">
        <f t="shared" ref="H42:H54" si="2">IF(E42&lt;&gt;"",VLOOKUP(E42&amp;", "&amp;G42,PointSkema,2,FALSE),0)</f>
        <v>0</v>
      </c>
    </row>
    <row r="43" spans="1:9" ht="14.25" x14ac:dyDescent="0.2">
      <c r="A43" s="9"/>
      <c r="B43" s="9"/>
      <c r="C43" s="18"/>
      <c r="D43" s="33"/>
      <c r="E43" s="7"/>
      <c r="F43" s="7"/>
      <c r="G43" s="8"/>
      <c r="H43" s="19">
        <f t="shared" si="2"/>
        <v>0</v>
      </c>
    </row>
    <row r="44" spans="1:9" ht="14.25" x14ac:dyDescent="0.2">
      <c r="A44" s="9"/>
      <c r="B44" s="9"/>
      <c r="C44" s="18"/>
      <c r="D44" s="33"/>
      <c r="E44" s="7"/>
      <c r="F44" s="7"/>
      <c r="G44" s="8"/>
      <c r="H44" s="19">
        <f t="shared" si="2"/>
        <v>0</v>
      </c>
    </row>
    <row r="45" spans="1:9" ht="14.25" x14ac:dyDescent="0.2">
      <c r="A45" s="9"/>
      <c r="B45" s="9"/>
      <c r="C45" s="18"/>
      <c r="D45" s="33"/>
      <c r="E45" s="7"/>
      <c r="F45" s="7"/>
      <c r="G45" s="8"/>
      <c r="H45" s="19">
        <f t="shared" si="2"/>
        <v>0</v>
      </c>
    </row>
    <row r="46" spans="1:9" ht="14.25" x14ac:dyDescent="0.2">
      <c r="A46" s="9"/>
      <c r="B46" s="9"/>
      <c r="C46" s="18"/>
      <c r="D46" s="33"/>
      <c r="E46" s="7"/>
      <c r="F46" s="7"/>
      <c r="G46" s="8"/>
      <c r="H46" s="19">
        <f t="shared" si="2"/>
        <v>0</v>
      </c>
    </row>
    <row r="47" spans="1:9" ht="14.25" x14ac:dyDescent="0.2">
      <c r="A47" s="9"/>
      <c r="B47" s="9"/>
      <c r="C47" s="18"/>
      <c r="D47" s="33"/>
      <c r="E47" s="7"/>
      <c r="F47" s="7"/>
      <c r="G47" s="8"/>
      <c r="H47" s="19">
        <f t="shared" si="2"/>
        <v>0</v>
      </c>
    </row>
    <row r="48" spans="1:9" ht="14.25" x14ac:dyDescent="0.2">
      <c r="A48" s="9"/>
      <c r="B48" s="9"/>
      <c r="C48" s="18"/>
      <c r="D48" s="33"/>
      <c r="E48" s="7"/>
      <c r="F48" s="7"/>
      <c r="G48" s="8"/>
      <c r="H48" s="19">
        <f t="shared" si="2"/>
        <v>0</v>
      </c>
    </row>
    <row r="49" spans="1:9" ht="14.25" x14ac:dyDescent="0.2">
      <c r="A49" s="9"/>
      <c r="B49" s="9"/>
      <c r="C49" s="18"/>
      <c r="D49" s="33"/>
      <c r="E49" s="7"/>
      <c r="F49" s="7"/>
      <c r="G49" s="8"/>
      <c r="H49" s="19">
        <f t="shared" si="2"/>
        <v>0</v>
      </c>
    </row>
    <row r="50" spans="1:9" ht="14.25" x14ac:dyDescent="0.2">
      <c r="A50" s="9"/>
      <c r="B50" s="9"/>
      <c r="C50" s="18"/>
      <c r="D50" s="33"/>
      <c r="E50" s="7"/>
      <c r="F50" s="7"/>
      <c r="G50" s="8"/>
      <c r="H50" s="19">
        <f t="shared" si="2"/>
        <v>0</v>
      </c>
    </row>
    <row r="51" spans="1:9" ht="14.25" x14ac:dyDescent="0.2">
      <c r="A51" s="9"/>
      <c r="B51" s="9"/>
      <c r="C51" s="18"/>
      <c r="D51" s="33"/>
      <c r="E51" s="7"/>
      <c r="F51" s="7"/>
      <c r="G51" s="8"/>
      <c r="H51" s="19">
        <f t="shared" si="2"/>
        <v>0</v>
      </c>
    </row>
    <row r="52" spans="1:9" ht="14.25" x14ac:dyDescent="0.2">
      <c r="A52" s="9"/>
      <c r="B52" s="9"/>
      <c r="C52" s="18"/>
      <c r="D52" s="33"/>
      <c r="E52" s="7"/>
      <c r="F52" s="7"/>
      <c r="G52" s="8"/>
      <c r="H52" s="19">
        <f t="shared" si="2"/>
        <v>0</v>
      </c>
    </row>
    <row r="53" spans="1:9" ht="14.25" x14ac:dyDescent="0.2">
      <c r="A53" s="9"/>
      <c r="B53" s="9"/>
      <c r="C53" s="18"/>
      <c r="D53" s="33"/>
      <c r="E53" s="7"/>
      <c r="F53" s="7"/>
      <c r="G53" s="8"/>
      <c r="H53" s="19">
        <f t="shared" si="2"/>
        <v>0</v>
      </c>
    </row>
    <row r="54" spans="1:9" ht="15" thickBot="1" x14ac:dyDescent="0.25">
      <c r="A54" s="9"/>
      <c r="B54" s="9"/>
      <c r="C54" s="20"/>
      <c r="D54" s="33"/>
      <c r="E54" s="16"/>
      <c r="F54" s="16"/>
      <c r="G54" s="17"/>
      <c r="H54" s="29">
        <f t="shared" si="2"/>
        <v>0</v>
      </c>
    </row>
    <row r="55" spans="1:9" ht="15" thickBot="1" x14ac:dyDescent="0.25">
      <c r="A55" s="9"/>
      <c r="B55" s="9"/>
      <c r="C55" s="128" t="str">
        <f>+A40&amp;", "&amp;B40</f>
        <v>Thilde Holm Nielsen, Mirain Tiara</v>
      </c>
      <c r="D55" s="129"/>
      <c r="E55" s="129"/>
      <c r="F55" s="56"/>
      <c r="G55" s="30" t="s">
        <v>9</v>
      </c>
      <c r="H55" s="10">
        <f>SUM(H40:H54)</f>
        <v>2</v>
      </c>
    </row>
    <row r="56" spans="1:9" ht="14.25" x14ac:dyDescent="0.2">
      <c r="A56" s="4"/>
      <c r="B56" s="4"/>
      <c r="C56" s="4"/>
      <c r="D56" s="12"/>
      <c r="E56" s="4"/>
      <c r="F56" s="4"/>
      <c r="G56" s="4"/>
      <c r="H56" s="4"/>
    </row>
    <row r="57" spans="1:9" ht="15" thickBot="1" x14ac:dyDescent="0.25">
      <c r="A57" s="4"/>
      <c r="B57" s="4"/>
      <c r="C57" s="4"/>
      <c r="D57" s="12"/>
      <c r="E57" s="4"/>
      <c r="F57" s="4"/>
      <c r="G57" s="4"/>
      <c r="H57" s="4"/>
    </row>
    <row r="58" spans="1:9" ht="15" thickBot="1" x14ac:dyDescent="0.25">
      <c r="A58" s="25" t="s">
        <v>2</v>
      </c>
      <c r="B58" s="34" t="s">
        <v>35</v>
      </c>
      <c r="C58" s="32" t="s">
        <v>4</v>
      </c>
      <c r="D58" s="27" t="s">
        <v>5</v>
      </c>
      <c r="E58" s="26" t="s">
        <v>6</v>
      </c>
      <c r="F58" s="26"/>
      <c r="G58" s="26" t="s">
        <v>7</v>
      </c>
      <c r="H58" s="28" t="s">
        <v>1</v>
      </c>
    </row>
    <row r="59" spans="1:9" ht="15" thickBot="1" x14ac:dyDescent="0.25">
      <c r="A59" s="31" t="s">
        <v>17</v>
      </c>
      <c r="B59" s="35" t="s">
        <v>169</v>
      </c>
      <c r="C59" s="33" t="s">
        <v>236</v>
      </c>
      <c r="D59" s="38">
        <v>44065</v>
      </c>
      <c r="E59" s="22" t="s">
        <v>215</v>
      </c>
      <c r="F59" s="22"/>
      <c r="G59" s="23" t="s">
        <v>44</v>
      </c>
      <c r="H59" s="24">
        <v>2</v>
      </c>
      <c r="I59" s="120">
        <v>2</v>
      </c>
    </row>
    <row r="60" spans="1:9" ht="14.25" x14ac:dyDescent="0.2">
      <c r="A60" s="9"/>
      <c r="B60" s="9" t="s">
        <v>235</v>
      </c>
      <c r="C60" s="18" t="s">
        <v>142</v>
      </c>
      <c r="D60" s="38">
        <v>44085</v>
      </c>
      <c r="E60" s="7" t="s">
        <v>215</v>
      </c>
      <c r="F60" s="7"/>
      <c r="G60" s="8" t="s">
        <v>44</v>
      </c>
      <c r="H60" s="19">
        <v>2</v>
      </c>
      <c r="I60" s="120">
        <v>2</v>
      </c>
    </row>
    <row r="61" spans="1:9" ht="14.25" x14ac:dyDescent="0.2">
      <c r="A61" s="9"/>
      <c r="B61" s="9"/>
      <c r="C61" s="18"/>
      <c r="D61" s="33"/>
      <c r="E61" s="7"/>
      <c r="F61" s="7"/>
      <c r="G61" s="8"/>
      <c r="H61" s="19">
        <f t="shared" ref="H61:H73" si="3">IF(E61&lt;&gt;"",VLOOKUP(E61&amp;", "&amp;G61,PointSkema,2,FALSE),0)</f>
        <v>0</v>
      </c>
    </row>
    <row r="62" spans="1:9" ht="14.25" x14ac:dyDescent="0.2">
      <c r="A62" s="9"/>
      <c r="B62" s="9"/>
      <c r="C62" s="18"/>
      <c r="D62" s="33"/>
      <c r="E62" s="7"/>
      <c r="F62" s="7"/>
      <c r="G62" s="8"/>
      <c r="H62" s="19">
        <f t="shared" si="3"/>
        <v>0</v>
      </c>
    </row>
    <row r="63" spans="1:9" ht="14.25" x14ac:dyDescent="0.2">
      <c r="A63" s="9"/>
      <c r="B63" s="9"/>
      <c r="C63" s="18"/>
      <c r="D63" s="33"/>
      <c r="E63" s="7"/>
      <c r="F63" s="7"/>
      <c r="G63" s="8"/>
      <c r="H63" s="19">
        <f t="shared" si="3"/>
        <v>0</v>
      </c>
    </row>
    <row r="64" spans="1:9" ht="14.25" x14ac:dyDescent="0.2">
      <c r="A64" s="9"/>
      <c r="B64" s="9"/>
      <c r="C64" s="18"/>
      <c r="D64" s="33"/>
      <c r="E64" s="7"/>
      <c r="F64" s="7"/>
      <c r="G64" s="8"/>
      <c r="H64" s="19">
        <f t="shared" si="3"/>
        <v>0</v>
      </c>
    </row>
    <row r="65" spans="1:9" ht="14.25" x14ac:dyDescent="0.2">
      <c r="A65" s="9"/>
      <c r="B65" s="9"/>
      <c r="C65" s="18"/>
      <c r="D65" s="33"/>
      <c r="E65" s="7"/>
      <c r="F65" s="7"/>
      <c r="G65" s="8"/>
      <c r="H65" s="19">
        <f t="shared" si="3"/>
        <v>0</v>
      </c>
    </row>
    <row r="66" spans="1:9" ht="14.25" x14ac:dyDescent="0.2">
      <c r="A66" s="9"/>
      <c r="B66" s="9"/>
      <c r="C66" s="18"/>
      <c r="D66" s="33"/>
      <c r="E66" s="7"/>
      <c r="F66" s="7"/>
      <c r="G66" s="8"/>
      <c r="H66" s="19">
        <f t="shared" si="3"/>
        <v>0</v>
      </c>
    </row>
    <row r="67" spans="1:9" ht="14.25" x14ac:dyDescent="0.2">
      <c r="A67" s="9"/>
      <c r="B67" s="9"/>
      <c r="C67" s="18"/>
      <c r="D67" s="33"/>
      <c r="E67" s="7"/>
      <c r="F67" s="7"/>
      <c r="G67" s="8"/>
      <c r="H67" s="19">
        <f t="shared" si="3"/>
        <v>0</v>
      </c>
    </row>
    <row r="68" spans="1:9" ht="14.25" x14ac:dyDescent="0.2">
      <c r="A68" s="9"/>
      <c r="B68" s="9"/>
      <c r="C68" s="18"/>
      <c r="D68" s="33"/>
      <c r="E68" s="7"/>
      <c r="F68" s="7"/>
      <c r="G68" s="8"/>
      <c r="H68" s="19">
        <f t="shared" si="3"/>
        <v>0</v>
      </c>
    </row>
    <row r="69" spans="1:9" ht="14.25" x14ac:dyDescent="0.2">
      <c r="A69" s="9"/>
      <c r="B69" s="9"/>
      <c r="C69" s="18"/>
      <c r="D69" s="33"/>
      <c r="E69" s="7"/>
      <c r="F69" s="7"/>
      <c r="G69" s="8"/>
      <c r="H69" s="19">
        <f t="shared" si="3"/>
        <v>0</v>
      </c>
    </row>
    <row r="70" spans="1:9" ht="14.25" x14ac:dyDescent="0.2">
      <c r="A70" s="9"/>
      <c r="B70" s="9"/>
      <c r="C70" s="18"/>
      <c r="D70" s="33"/>
      <c r="E70" s="7"/>
      <c r="F70" s="7"/>
      <c r="G70" s="8"/>
      <c r="H70" s="19">
        <f t="shared" si="3"/>
        <v>0</v>
      </c>
    </row>
    <row r="71" spans="1:9" ht="14.25" x14ac:dyDescent="0.2">
      <c r="A71" s="9"/>
      <c r="B71" s="9"/>
      <c r="C71" s="18"/>
      <c r="D71" s="33"/>
      <c r="E71" s="7"/>
      <c r="F71" s="7"/>
      <c r="G71" s="8"/>
      <c r="H71" s="19">
        <f t="shared" si="3"/>
        <v>0</v>
      </c>
    </row>
    <row r="72" spans="1:9" ht="14.25" x14ac:dyDescent="0.2">
      <c r="A72" s="9"/>
      <c r="B72" s="9"/>
      <c r="C72" s="18"/>
      <c r="D72" s="33"/>
      <c r="E72" s="7"/>
      <c r="F72" s="7"/>
      <c r="G72" s="8"/>
      <c r="H72" s="19">
        <f t="shared" si="3"/>
        <v>0</v>
      </c>
    </row>
    <row r="73" spans="1:9" ht="15" thickBot="1" x14ac:dyDescent="0.25">
      <c r="A73" s="9"/>
      <c r="B73" s="9"/>
      <c r="C73" s="20"/>
      <c r="D73" s="33"/>
      <c r="E73" s="16"/>
      <c r="F73" s="16"/>
      <c r="G73" s="17"/>
      <c r="H73" s="29">
        <f t="shared" si="3"/>
        <v>0</v>
      </c>
    </row>
    <row r="74" spans="1:9" ht="15" thickBot="1" x14ac:dyDescent="0.25">
      <c r="A74" s="9"/>
      <c r="B74" s="9"/>
      <c r="C74" s="128" t="str">
        <f>+A59&amp;", "&amp;B59</f>
        <v>Thilde Holm Nielsen, Fairytale of Kahlil OX</v>
      </c>
      <c r="D74" s="129"/>
      <c r="E74" s="129"/>
      <c r="F74" s="56"/>
      <c r="G74" s="30" t="s">
        <v>9</v>
      </c>
      <c r="H74" s="10">
        <f>SUM(H59:H73)</f>
        <v>4</v>
      </c>
    </row>
    <row r="75" spans="1:9" ht="15" thickBot="1" x14ac:dyDescent="0.25">
      <c r="A75" s="4"/>
      <c r="B75" s="4"/>
      <c r="C75" s="4"/>
      <c r="D75" s="12"/>
      <c r="E75" s="4"/>
      <c r="F75" s="4"/>
      <c r="G75" s="4"/>
      <c r="H75" s="4"/>
    </row>
    <row r="76" spans="1:9" ht="15" thickBot="1" x14ac:dyDescent="0.25">
      <c r="A76" s="25" t="s">
        <v>2</v>
      </c>
      <c r="B76" s="34" t="s">
        <v>35</v>
      </c>
      <c r="C76" s="32" t="s">
        <v>4</v>
      </c>
      <c r="D76" s="27" t="s">
        <v>5</v>
      </c>
      <c r="E76" s="26" t="s">
        <v>6</v>
      </c>
      <c r="F76" s="26"/>
      <c r="G76" s="26" t="s">
        <v>7</v>
      </c>
      <c r="H76" s="28" t="s">
        <v>1</v>
      </c>
    </row>
    <row r="77" spans="1:9" ht="15" thickBot="1" x14ac:dyDescent="0.25">
      <c r="A77" s="31" t="s">
        <v>238</v>
      </c>
      <c r="B77" s="35" t="s">
        <v>239</v>
      </c>
      <c r="C77" s="33" t="s">
        <v>236</v>
      </c>
      <c r="D77" s="38">
        <v>44065</v>
      </c>
      <c r="E77" s="22" t="s">
        <v>241</v>
      </c>
      <c r="F77" s="22"/>
      <c r="G77" s="23" t="s">
        <v>41</v>
      </c>
      <c r="H77" s="24">
        <v>2</v>
      </c>
      <c r="I77" s="120">
        <v>1</v>
      </c>
    </row>
    <row r="78" spans="1:9" ht="14.25" x14ac:dyDescent="0.2">
      <c r="A78" s="9"/>
      <c r="B78" s="9"/>
      <c r="C78" s="18" t="s">
        <v>240</v>
      </c>
      <c r="D78" s="38">
        <v>44079</v>
      </c>
      <c r="E78" s="7">
        <v>2</v>
      </c>
      <c r="F78" s="7"/>
      <c r="G78" s="8" t="s">
        <v>41</v>
      </c>
      <c r="H78" s="19">
        <v>8</v>
      </c>
    </row>
    <row r="79" spans="1:9" ht="14.25" x14ac:dyDescent="0.2">
      <c r="A79" s="9"/>
      <c r="B79" s="9"/>
      <c r="C79" s="18"/>
      <c r="D79" s="33"/>
      <c r="E79" s="7"/>
      <c r="F79" s="7"/>
      <c r="G79" s="8"/>
      <c r="H79" s="19">
        <f t="shared" ref="H79:H91" si="4">IF(E79&lt;&gt;"",VLOOKUP(E79&amp;", "&amp;G79,PointSkema,2,FALSE),0)</f>
        <v>0</v>
      </c>
    </row>
    <row r="80" spans="1:9" ht="14.25" x14ac:dyDescent="0.2">
      <c r="A80" s="9"/>
      <c r="B80" s="9"/>
      <c r="C80" s="18"/>
      <c r="D80" s="33"/>
      <c r="E80" s="7"/>
      <c r="F80" s="7"/>
      <c r="G80" s="8"/>
      <c r="H80" s="19">
        <f t="shared" si="4"/>
        <v>0</v>
      </c>
    </row>
    <row r="81" spans="1:8" ht="14.25" x14ac:dyDescent="0.2">
      <c r="A81" s="9"/>
      <c r="B81" s="9"/>
      <c r="C81" s="18"/>
      <c r="D81" s="33"/>
      <c r="E81" s="7"/>
      <c r="F81" s="7"/>
      <c r="G81" s="8"/>
      <c r="H81" s="19">
        <f t="shared" si="4"/>
        <v>0</v>
      </c>
    </row>
    <row r="82" spans="1:8" ht="14.25" x14ac:dyDescent="0.2">
      <c r="A82" s="9"/>
      <c r="B82" s="9"/>
      <c r="C82" s="18"/>
      <c r="D82" s="33"/>
      <c r="E82" s="7"/>
      <c r="F82" s="7"/>
      <c r="G82" s="8"/>
      <c r="H82" s="19">
        <f t="shared" si="4"/>
        <v>0</v>
      </c>
    </row>
    <row r="83" spans="1:8" ht="14.25" x14ac:dyDescent="0.2">
      <c r="A83" s="9"/>
      <c r="B83" s="9"/>
      <c r="C83" s="18"/>
      <c r="D83" s="33"/>
      <c r="E83" s="7"/>
      <c r="F83" s="7"/>
      <c r="G83" s="8"/>
      <c r="H83" s="19">
        <f t="shared" si="4"/>
        <v>0</v>
      </c>
    </row>
    <row r="84" spans="1:8" ht="14.25" x14ac:dyDescent="0.2">
      <c r="A84" s="9"/>
      <c r="B84" s="9"/>
      <c r="C84" s="18"/>
      <c r="D84" s="33"/>
      <c r="E84" s="7"/>
      <c r="F84" s="7"/>
      <c r="G84" s="8"/>
      <c r="H84" s="19">
        <f t="shared" si="4"/>
        <v>0</v>
      </c>
    </row>
    <row r="85" spans="1:8" ht="14.25" x14ac:dyDescent="0.2">
      <c r="A85" s="9"/>
      <c r="B85" s="9"/>
      <c r="C85" s="18"/>
      <c r="D85" s="33"/>
      <c r="E85" s="7"/>
      <c r="F85" s="7"/>
      <c r="G85" s="8"/>
      <c r="H85" s="19">
        <f t="shared" si="4"/>
        <v>0</v>
      </c>
    </row>
    <row r="86" spans="1:8" ht="14.25" x14ac:dyDescent="0.2">
      <c r="A86" s="9"/>
      <c r="B86" s="9"/>
      <c r="C86" s="18"/>
      <c r="D86" s="33"/>
      <c r="E86" s="7"/>
      <c r="F86" s="7"/>
      <c r="G86" s="8"/>
      <c r="H86" s="19">
        <f t="shared" si="4"/>
        <v>0</v>
      </c>
    </row>
    <row r="87" spans="1:8" ht="14.25" x14ac:dyDescent="0.2">
      <c r="A87" s="9"/>
      <c r="B87" s="9"/>
      <c r="C87" s="18"/>
      <c r="D87" s="33"/>
      <c r="E87" s="7"/>
      <c r="F87" s="7"/>
      <c r="G87" s="8"/>
      <c r="H87" s="19">
        <f t="shared" si="4"/>
        <v>0</v>
      </c>
    </row>
    <row r="88" spans="1:8" ht="14.25" x14ac:dyDescent="0.2">
      <c r="A88" s="9"/>
      <c r="B88" s="9"/>
      <c r="C88" s="18"/>
      <c r="D88" s="33"/>
      <c r="E88" s="7"/>
      <c r="F88" s="7"/>
      <c r="G88" s="8"/>
      <c r="H88" s="19">
        <f t="shared" si="4"/>
        <v>0</v>
      </c>
    </row>
    <row r="89" spans="1:8" ht="14.25" x14ac:dyDescent="0.2">
      <c r="A89" s="9"/>
      <c r="B89" s="9"/>
      <c r="C89" s="18"/>
      <c r="D89" s="33"/>
      <c r="E89" s="7"/>
      <c r="F89" s="7"/>
      <c r="G89" s="8"/>
      <c r="H89" s="19">
        <f t="shared" si="4"/>
        <v>0</v>
      </c>
    </row>
    <row r="90" spans="1:8" ht="14.25" x14ac:dyDescent="0.2">
      <c r="A90" s="9"/>
      <c r="B90" s="9"/>
      <c r="C90" s="18"/>
      <c r="D90" s="33"/>
      <c r="E90" s="7"/>
      <c r="F90" s="7"/>
      <c r="G90" s="8"/>
      <c r="H90" s="19">
        <f t="shared" si="4"/>
        <v>0</v>
      </c>
    </row>
    <row r="91" spans="1:8" ht="15" thickBot="1" x14ac:dyDescent="0.25">
      <c r="A91" s="9"/>
      <c r="B91" s="9"/>
      <c r="C91" s="20"/>
      <c r="D91" s="33"/>
      <c r="E91" s="16"/>
      <c r="F91" s="16"/>
      <c r="G91" s="17"/>
      <c r="H91" s="29">
        <f t="shared" si="4"/>
        <v>0</v>
      </c>
    </row>
    <row r="92" spans="1:8" ht="15" thickBot="1" x14ac:dyDescent="0.25">
      <c r="A92" s="9"/>
      <c r="B92" s="9"/>
      <c r="C92" s="128" t="str">
        <f>+A77&amp;", "&amp;B77</f>
        <v>Thilde Holm Nielsen , Riverstown Blonde</v>
      </c>
      <c r="D92" s="129"/>
      <c r="E92" s="129"/>
      <c r="F92" s="56"/>
      <c r="G92" s="30" t="s">
        <v>9</v>
      </c>
      <c r="H92" s="10">
        <f>SUM(H77:H91)</f>
        <v>10</v>
      </c>
    </row>
    <row r="93" spans="1:8" ht="15" thickBot="1" x14ac:dyDescent="0.25">
      <c r="A93" s="4"/>
      <c r="B93" s="4"/>
      <c r="C93" s="4"/>
      <c r="D93" s="12"/>
      <c r="E93" s="4"/>
      <c r="F93" s="4"/>
      <c r="G93" s="4"/>
      <c r="H93" s="4"/>
    </row>
    <row r="94" spans="1:8" ht="15" thickBot="1" x14ac:dyDescent="0.25">
      <c r="A94" s="25" t="s">
        <v>2</v>
      </c>
      <c r="B94" s="34" t="s">
        <v>35</v>
      </c>
      <c r="C94" s="32" t="s">
        <v>4</v>
      </c>
      <c r="D94" s="27" t="s">
        <v>5</v>
      </c>
      <c r="E94" s="26" t="s">
        <v>6</v>
      </c>
      <c r="F94" s="26"/>
      <c r="G94" s="26" t="s">
        <v>7</v>
      </c>
      <c r="H94" s="28" t="s">
        <v>1</v>
      </c>
    </row>
    <row r="95" spans="1:8" ht="15" thickBot="1" x14ac:dyDescent="0.25">
      <c r="A95" s="31"/>
      <c r="B95" s="35"/>
      <c r="C95" s="33"/>
      <c r="D95" s="33"/>
      <c r="E95" s="22"/>
      <c r="F95" s="22"/>
      <c r="G95" s="23"/>
      <c r="H95" s="24">
        <f t="shared" ref="H95:H109" si="5">IF(E95&lt;&gt;"",VLOOKUP(E95&amp;", "&amp;G95,PointSkema,2,FALSE),0)</f>
        <v>0</v>
      </c>
    </row>
    <row r="96" spans="1:8" ht="14.25" x14ac:dyDescent="0.2">
      <c r="A96" s="9"/>
      <c r="B96" s="9"/>
      <c r="C96" s="18"/>
      <c r="D96" s="33"/>
      <c r="E96" s="7"/>
      <c r="F96" s="7"/>
      <c r="G96" s="8"/>
      <c r="H96" s="19">
        <f t="shared" si="5"/>
        <v>0</v>
      </c>
    </row>
    <row r="97" spans="1:8" ht="14.25" x14ac:dyDescent="0.2">
      <c r="A97" s="9"/>
      <c r="B97" s="9"/>
      <c r="C97" s="18"/>
      <c r="D97" s="33"/>
      <c r="E97" s="7"/>
      <c r="F97" s="7"/>
      <c r="G97" s="8"/>
      <c r="H97" s="19">
        <f t="shared" si="5"/>
        <v>0</v>
      </c>
    </row>
    <row r="98" spans="1:8" ht="14.25" x14ac:dyDescent="0.2">
      <c r="A98" s="9"/>
      <c r="B98" s="9"/>
      <c r="C98" s="18"/>
      <c r="D98" s="33"/>
      <c r="E98" s="7"/>
      <c r="F98" s="7"/>
      <c r="G98" s="8"/>
      <c r="H98" s="19">
        <f t="shared" si="5"/>
        <v>0</v>
      </c>
    </row>
    <row r="99" spans="1:8" ht="14.25" x14ac:dyDescent="0.2">
      <c r="A99" s="9"/>
      <c r="B99" s="9"/>
      <c r="C99" s="18"/>
      <c r="D99" s="33"/>
      <c r="E99" s="7"/>
      <c r="F99" s="7"/>
      <c r="G99" s="8"/>
      <c r="H99" s="19">
        <f t="shared" si="5"/>
        <v>0</v>
      </c>
    </row>
    <row r="100" spans="1:8" ht="14.25" x14ac:dyDescent="0.2">
      <c r="A100" s="9"/>
      <c r="B100" s="9"/>
      <c r="C100" s="18"/>
      <c r="D100" s="33"/>
      <c r="E100" s="7"/>
      <c r="F100" s="7"/>
      <c r="G100" s="8"/>
      <c r="H100" s="19">
        <f t="shared" si="5"/>
        <v>0</v>
      </c>
    </row>
    <row r="101" spans="1:8" ht="14.25" x14ac:dyDescent="0.2">
      <c r="A101" s="9"/>
      <c r="B101" s="9"/>
      <c r="C101" s="18"/>
      <c r="D101" s="33"/>
      <c r="E101" s="7"/>
      <c r="F101" s="7"/>
      <c r="G101" s="8"/>
      <c r="H101" s="19">
        <f t="shared" si="5"/>
        <v>0</v>
      </c>
    </row>
    <row r="102" spans="1:8" ht="14.25" x14ac:dyDescent="0.2">
      <c r="A102" s="9"/>
      <c r="B102" s="9"/>
      <c r="C102" s="18"/>
      <c r="D102" s="33"/>
      <c r="E102" s="7"/>
      <c r="F102" s="7"/>
      <c r="G102" s="8"/>
      <c r="H102" s="19">
        <f t="shared" si="5"/>
        <v>0</v>
      </c>
    </row>
    <row r="103" spans="1:8" ht="14.25" x14ac:dyDescent="0.2">
      <c r="A103" s="9"/>
      <c r="B103" s="9"/>
      <c r="C103" s="18"/>
      <c r="D103" s="33"/>
      <c r="E103" s="7"/>
      <c r="F103" s="7"/>
      <c r="G103" s="8"/>
      <c r="H103" s="19">
        <f t="shared" si="5"/>
        <v>0</v>
      </c>
    </row>
    <row r="104" spans="1:8" ht="14.25" x14ac:dyDescent="0.2">
      <c r="A104" s="9"/>
      <c r="B104" s="9"/>
      <c r="C104" s="18"/>
      <c r="D104" s="33"/>
      <c r="E104" s="7"/>
      <c r="F104" s="7"/>
      <c r="G104" s="8"/>
      <c r="H104" s="19">
        <f t="shared" si="5"/>
        <v>0</v>
      </c>
    </row>
    <row r="105" spans="1:8" ht="14.25" x14ac:dyDescent="0.2">
      <c r="A105" s="9"/>
      <c r="B105" s="9"/>
      <c r="C105" s="18"/>
      <c r="D105" s="33"/>
      <c r="E105" s="7"/>
      <c r="F105" s="7"/>
      <c r="G105" s="8"/>
      <c r="H105" s="19">
        <f t="shared" si="5"/>
        <v>0</v>
      </c>
    </row>
    <row r="106" spans="1:8" ht="14.25" x14ac:dyDescent="0.2">
      <c r="A106" s="9"/>
      <c r="B106" s="9"/>
      <c r="C106" s="18"/>
      <c r="D106" s="33"/>
      <c r="E106" s="7"/>
      <c r="F106" s="7"/>
      <c r="G106" s="8"/>
      <c r="H106" s="19">
        <f t="shared" si="5"/>
        <v>0</v>
      </c>
    </row>
    <row r="107" spans="1:8" ht="14.25" x14ac:dyDescent="0.2">
      <c r="A107" s="9"/>
      <c r="B107" s="9"/>
      <c r="C107" s="18"/>
      <c r="D107" s="33"/>
      <c r="E107" s="7"/>
      <c r="F107" s="7"/>
      <c r="G107" s="8"/>
      <c r="H107" s="19">
        <f t="shared" si="5"/>
        <v>0</v>
      </c>
    </row>
    <row r="108" spans="1:8" ht="14.25" x14ac:dyDescent="0.2">
      <c r="A108" s="9"/>
      <c r="B108" s="9"/>
      <c r="C108" s="18"/>
      <c r="D108" s="33"/>
      <c r="E108" s="7"/>
      <c r="F108" s="7"/>
      <c r="G108" s="8"/>
      <c r="H108" s="19">
        <f t="shared" si="5"/>
        <v>0</v>
      </c>
    </row>
    <row r="109" spans="1:8" ht="15" thickBot="1" x14ac:dyDescent="0.25">
      <c r="A109" s="9"/>
      <c r="B109" s="9"/>
      <c r="C109" s="20"/>
      <c r="D109" s="33"/>
      <c r="E109" s="16"/>
      <c r="F109" s="16"/>
      <c r="G109" s="17"/>
      <c r="H109" s="29">
        <f t="shared" si="5"/>
        <v>0</v>
      </c>
    </row>
    <row r="110" spans="1:8" ht="15" thickBot="1" x14ac:dyDescent="0.25">
      <c r="A110" s="9"/>
      <c r="B110" s="9"/>
      <c r="C110" s="128" t="str">
        <f>+A95&amp;", "&amp;B95</f>
        <v xml:space="preserve">, </v>
      </c>
      <c r="D110" s="129"/>
      <c r="E110" s="129"/>
      <c r="F110" s="56"/>
      <c r="G110" s="30" t="s">
        <v>9</v>
      </c>
      <c r="H110" s="10">
        <f>SUM(H95:H109)</f>
        <v>0</v>
      </c>
    </row>
    <row r="111" spans="1:8" ht="14.25" x14ac:dyDescent="0.2">
      <c r="A111" s="4"/>
      <c r="B111" s="4"/>
      <c r="C111" s="4"/>
      <c r="D111" s="12"/>
      <c r="E111" s="4"/>
      <c r="F111" s="4"/>
      <c r="G111" s="4"/>
      <c r="H111" s="4"/>
    </row>
    <row r="112" spans="1:8" ht="15" thickBot="1" x14ac:dyDescent="0.25">
      <c r="A112" s="4"/>
      <c r="B112" s="4"/>
      <c r="C112" s="4"/>
      <c r="D112" s="12"/>
      <c r="E112" s="4"/>
      <c r="F112" s="4"/>
      <c r="G112" s="4"/>
      <c r="H112" s="4"/>
    </row>
    <row r="113" spans="1:8" ht="15" thickBot="1" x14ac:dyDescent="0.25">
      <c r="A113" s="25" t="s">
        <v>2</v>
      </c>
      <c r="B113" s="34" t="s">
        <v>35</v>
      </c>
      <c r="C113" s="32" t="s">
        <v>4</v>
      </c>
      <c r="D113" s="27" t="s">
        <v>5</v>
      </c>
      <c r="E113" s="26" t="s">
        <v>6</v>
      </c>
      <c r="F113" s="26"/>
      <c r="G113" s="26" t="s">
        <v>7</v>
      </c>
      <c r="H113" s="28" t="s">
        <v>1</v>
      </c>
    </row>
    <row r="114" spans="1:8" ht="15" thickBot="1" x14ac:dyDescent="0.25">
      <c r="A114" s="31"/>
      <c r="B114" s="35"/>
      <c r="C114" s="33"/>
      <c r="D114" s="21"/>
      <c r="E114" s="22"/>
      <c r="F114" s="22"/>
      <c r="G114" s="23"/>
      <c r="H114" s="24">
        <f t="shared" ref="H114:H128" si="6">IF(E114&lt;&gt;"",VLOOKUP(E114&amp;", "&amp;G114,PointSkema,2,FALSE),0)</f>
        <v>0</v>
      </c>
    </row>
    <row r="115" spans="1:8" ht="14.25" x14ac:dyDescent="0.2">
      <c r="A115" s="9"/>
      <c r="B115" s="9"/>
      <c r="C115" s="18"/>
      <c r="D115" s="6"/>
      <c r="E115" s="7"/>
      <c r="F115" s="7"/>
      <c r="G115" s="8"/>
      <c r="H115" s="19">
        <f t="shared" si="6"/>
        <v>0</v>
      </c>
    </row>
    <row r="116" spans="1:8" ht="14.25" x14ac:dyDescent="0.2">
      <c r="A116" s="9"/>
      <c r="B116" s="9"/>
      <c r="C116" s="18"/>
      <c r="D116" s="6"/>
      <c r="E116" s="7"/>
      <c r="F116" s="7"/>
      <c r="G116" s="8"/>
      <c r="H116" s="19">
        <f t="shared" si="6"/>
        <v>0</v>
      </c>
    </row>
    <row r="117" spans="1:8" ht="14.25" x14ac:dyDescent="0.2">
      <c r="A117" s="9"/>
      <c r="B117" s="9"/>
      <c r="C117" s="18"/>
      <c r="D117" s="6"/>
      <c r="E117" s="7"/>
      <c r="F117" s="7"/>
      <c r="G117" s="8"/>
      <c r="H117" s="19">
        <f t="shared" si="6"/>
        <v>0</v>
      </c>
    </row>
    <row r="118" spans="1:8" ht="14.25" x14ac:dyDescent="0.2">
      <c r="A118" s="9"/>
      <c r="B118" s="9"/>
      <c r="C118" s="18"/>
      <c r="D118" s="6"/>
      <c r="E118" s="7"/>
      <c r="F118" s="7"/>
      <c r="G118" s="8"/>
      <c r="H118" s="19">
        <f t="shared" si="6"/>
        <v>0</v>
      </c>
    </row>
    <row r="119" spans="1:8" ht="14.25" x14ac:dyDescent="0.2">
      <c r="A119" s="9"/>
      <c r="B119" s="9"/>
      <c r="C119" s="18"/>
      <c r="D119" s="6"/>
      <c r="E119" s="7"/>
      <c r="F119" s="7"/>
      <c r="G119" s="8"/>
      <c r="H119" s="19">
        <f t="shared" si="6"/>
        <v>0</v>
      </c>
    </row>
    <row r="120" spans="1:8" ht="14.25" x14ac:dyDescent="0.2">
      <c r="A120" s="9"/>
      <c r="B120" s="9"/>
      <c r="C120" s="18"/>
      <c r="D120" s="6"/>
      <c r="E120" s="7"/>
      <c r="F120" s="7"/>
      <c r="G120" s="8"/>
      <c r="H120" s="19">
        <f t="shared" si="6"/>
        <v>0</v>
      </c>
    </row>
    <row r="121" spans="1:8" ht="14.25" x14ac:dyDescent="0.2">
      <c r="A121" s="9"/>
      <c r="B121" s="9"/>
      <c r="C121" s="18"/>
      <c r="D121" s="6"/>
      <c r="E121" s="7"/>
      <c r="F121" s="7"/>
      <c r="G121" s="8"/>
      <c r="H121" s="19">
        <f t="shared" si="6"/>
        <v>0</v>
      </c>
    </row>
    <row r="122" spans="1:8" ht="14.25" x14ac:dyDescent="0.2">
      <c r="A122" s="9"/>
      <c r="B122" s="9"/>
      <c r="C122" s="18"/>
      <c r="D122" s="6"/>
      <c r="E122" s="7"/>
      <c r="F122" s="7"/>
      <c r="G122" s="8"/>
      <c r="H122" s="19">
        <f t="shared" si="6"/>
        <v>0</v>
      </c>
    </row>
    <row r="123" spans="1:8" ht="14.25" x14ac:dyDescent="0.2">
      <c r="A123" s="9"/>
      <c r="B123" s="9"/>
      <c r="C123" s="18"/>
      <c r="D123" s="6"/>
      <c r="E123" s="7"/>
      <c r="F123" s="7"/>
      <c r="G123" s="8"/>
      <c r="H123" s="19">
        <f t="shared" si="6"/>
        <v>0</v>
      </c>
    </row>
    <row r="124" spans="1:8" ht="14.25" x14ac:dyDescent="0.2">
      <c r="A124" s="9"/>
      <c r="B124" s="9"/>
      <c r="C124" s="18"/>
      <c r="D124" s="6"/>
      <c r="E124" s="7"/>
      <c r="F124" s="7"/>
      <c r="G124" s="8"/>
      <c r="H124" s="19">
        <f t="shared" si="6"/>
        <v>0</v>
      </c>
    </row>
    <row r="125" spans="1:8" ht="14.25" x14ac:dyDescent="0.2">
      <c r="A125" s="9"/>
      <c r="B125" s="9"/>
      <c r="C125" s="18"/>
      <c r="D125" s="6"/>
      <c r="E125" s="7"/>
      <c r="F125" s="7"/>
      <c r="G125" s="8"/>
      <c r="H125" s="19">
        <f t="shared" si="6"/>
        <v>0</v>
      </c>
    </row>
    <row r="126" spans="1:8" ht="14.25" x14ac:dyDescent="0.2">
      <c r="A126" s="9"/>
      <c r="B126" s="9"/>
      <c r="C126" s="18"/>
      <c r="D126" s="6"/>
      <c r="E126" s="7"/>
      <c r="F126" s="7"/>
      <c r="G126" s="8"/>
      <c r="H126" s="19">
        <f t="shared" si="6"/>
        <v>0</v>
      </c>
    </row>
    <row r="127" spans="1:8" ht="14.25" x14ac:dyDescent="0.2">
      <c r="A127" s="9"/>
      <c r="B127" s="9"/>
      <c r="C127" s="18"/>
      <c r="D127" s="6"/>
      <c r="E127" s="7"/>
      <c r="F127" s="7"/>
      <c r="G127" s="8"/>
      <c r="H127" s="19">
        <f t="shared" si="6"/>
        <v>0</v>
      </c>
    </row>
    <row r="128" spans="1:8" ht="15" thickBot="1" x14ac:dyDescent="0.25">
      <c r="A128" s="9"/>
      <c r="B128" s="9"/>
      <c r="C128" s="20"/>
      <c r="D128" s="15"/>
      <c r="E128" s="16"/>
      <c r="F128" s="16"/>
      <c r="G128" s="17"/>
      <c r="H128" s="29">
        <f t="shared" si="6"/>
        <v>0</v>
      </c>
    </row>
    <row r="129" spans="1:8" ht="15" thickBot="1" x14ac:dyDescent="0.25">
      <c r="A129" s="9"/>
      <c r="B129" s="9"/>
      <c r="C129" s="128" t="str">
        <f>+A114&amp;", "&amp;B114</f>
        <v xml:space="preserve">, </v>
      </c>
      <c r="D129" s="129"/>
      <c r="E129" s="129"/>
      <c r="F129" s="56"/>
      <c r="G129" s="30" t="s">
        <v>9</v>
      </c>
      <c r="H129" s="10">
        <f>SUM(H114:H128)</f>
        <v>0</v>
      </c>
    </row>
    <row r="130" spans="1:8" ht="15" thickBot="1" x14ac:dyDescent="0.25">
      <c r="A130" s="4"/>
      <c r="B130" s="4"/>
      <c r="C130" s="4"/>
      <c r="D130" s="12"/>
      <c r="E130" s="4"/>
      <c r="F130" s="4"/>
      <c r="G130" s="4"/>
      <c r="H130" s="4"/>
    </row>
    <row r="131" spans="1:8" ht="15" thickBot="1" x14ac:dyDescent="0.25">
      <c r="A131" s="25" t="s">
        <v>2</v>
      </c>
      <c r="B131" s="34" t="s">
        <v>35</v>
      </c>
      <c r="C131" s="32" t="s">
        <v>4</v>
      </c>
      <c r="D131" s="27" t="s">
        <v>5</v>
      </c>
      <c r="E131" s="26" t="s">
        <v>6</v>
      </c>
      <c r="F131" s="26"/>
      <c r="G131" s="26" t="s">
        <v>7</v>
      </c>
      <c r="H131" s="28" t="s">
        <v>1</v>
      </c>
    </row>
    <row r="132" spans="1:8" ht="15" thickBot="1" x14ac:dyDescent="0.25">
      <c r="A132" s="31"/>
      <c r="B132" s="35"/>
      <c r="C132" s="33"/>
      <c r="D132" s="21"/>
      <c r="E132" s="22"/>
      <c r="F132" s="22"/>
      <c r="G132" s="23"/>
      <c r="H132" s="24">
        <f t="shared" ref="H132:H146" si="7">IF(E132&lt;&gt;"",VLOOKUP(E132&amp;", "&amp;G132,PointSkema,2,FALSE),0)</f>
        <v>0</v>
      </c>
    </row>
    <row r="133" spans="1:8" ht="14.25" x14ac:dyDescent="0.2">
      <c r="A133" s="9"/>
      <c r="B133" s="9"/>
      <c r="C133" s="18"/>
      <c r="D133" s="6"/>
      <c r="E133" s="7"/>
      <c r="F133" s="7"/>
      <c r="G133" s="8"/>
      <c r="H133" s="19">
        <f t="shared" si="7"/>
        <v>0</v>
      </c>
    </row>
    <row r="134" spans="1:8" ht="14.25" x14ac:dyDescent="0.2">
      <c r="A134" s="9"/>
      <c r="B134" s="9"/>
      <c r="C134" s="18"/>
      <c r="D134" s="6"/>
      <c r="E134" s="7"/>
      <c r="F134" s="7"/>
      <c r="G134" s="8"/>
      <c r="H134" s="19">
        <f t="shared" si="7"/>
        <v>0</v>
      </c>
    </row>
    <row r="135" spans="1:8" ht="14.25" x14ac:dyDescent="0.2">
      <c r="A135" s="9"/>
      <c r="B135" s="9"/>
      <c r="C135" s="18"/>
      <c r="D135" s="6"/>
      <c r="E135" s="7"/>
      <c r="F135" s="7"/>
      <c r="G135" s="8"/>
      <c r="H135" s="19">
        <f t="shared" si="7"/>
        <v>0</v>
      </c>
    </row>
    <row r="136" spans="1:8" ht="14.25" x14ac:dyDescent="0.2">
      <c r="A136" s="9"/>
      <c r="B136" s="9"/>
      <c r="C136" s="18"/>
      <c r="D136" s="6"/>
      <c r="E136" s="7"/>
      <c r="F136" s="7"/>
      <c r="G136" s="8"/>
      <c r="H136" s="19">
        <f t="shared" si="7"/>
        <v>0</v>
      </c>
    </row>
    <row r="137" spans="1:8" ht="14.25" x14ac:dyDescent="0.2">
      <c r="A137" s="9"/>
      <c r="B137" s="9"/>
      <c r="C137" s="18"/>
      <c r="D137" s="6"/>
      <c r="E137" s="7"/>
      <c r="F137" s="7"/>
      <c r="G137" s="8"/>
      <c r="H137" s="19">
        <f t="shared" si="7"/>
        <v>0</v>
      </c>
    </row>
    <row r="138" spans="1:8" ht="14.25" x14ac:dyDescent="0.2">
      <c r="A138" s="9"/>
      <c r="B138" s="9"/>
      <c r="C138" s="18"/>
      <c r="D138" s="6"/>
      <c r="E138" s="7"/>
      <c r="F138" s="7"/>
      <c r="G138" s="8"/>
      <c r="H138" s="19">
        <f t="shared" si="7"/>
        <v>0</v>
      </c>
    </row>
    <row r="139" spans="1:8" ht="14.25" x14ac:dyDescent="0.2">
      <c r="A139" s="9"/>
      <c r="B139" s="9"/>
      <c r="C139" s="18"/>
      <c r="D139" s="6"/>
      <c r="E139" s="7"/>
      <c r="F139" s="7"/>
      <c r="G139" s="8"/>
      <c r="H139" s="19">
        <f t="shared" si="7"/>
        <v>0</v>
      </c>
    </row>
    <row r="140" spans="1:8" ht="14.25" x14ac:dyDescent="0.2">
      <c r="A140" s="9"/>
      <c r="B140" s="9"/>
      <c r="C140" s="18"/>
      <c r="D140" s="6"/>
      <c r="E140" s="7"/>
      <c r="F140" s="7"/>
      <c r="G140" s="8"/>
      <c r="H140" s="19">
        <f t="shared" si="7"/>
        <v>0</v>
      </c>
    </row>
    <row r="141" spans="1:8" ht="14.25" x14ac:dyDescent="0.2">
      <c r="A141" s="9"/>
      <c r="B141" s="9"/>
      <c r="C141" s="18"/>
      <c r="D141" s="6"/>
      <c r="E141" s="7"/>
      <c r="F141" s="7"/>
      <c r="G141" s="8"/>
      <c r="H141" s="19">
        <f t="shared" si="7"/>
        <v>0</v>
      </c>
    </row>
    <row r="142" spans="1:8" ht="14.25" x14ac:dyDescent="0.2">
      <c r="A142" s="9"/>
      <c r="B142" s="9"/>
      <c r="C142" s="18"/>
      <c r="D142" s="6"/>
      <c r="E142" s="7"/>
      <c r="F142" s="7"/>
      <c r="G142" s="8"/>
      <c r="H142" s="19">
        <f t="shared" si="7"/>
        <v>0</v>
      </c>
    </row>
    <row r="143" spans="1:8" ht="14.25" x14ac:dyDescent="0.2">
      <c r="A143" s="9"/>
      <c r="B143" s="9"/>
      <c r="C143" s="18"/>
      <c r="D143" s="6"/>
      <c r="E143" s="7"/>
      <c r="F143" s="7"/>
      <c r="G143" s="8"/>
      <c r="H143" s="19">
        <f t="shared" si="7"/>
        <v>0</v>
      </c>
    </row>
    <row r="144" spans="1:8" ht="14.25" x14ac:dyDescent="0.2">
      <c r="A144" s="9"/>
      <c r="B144" s="9"/>
      <c r="C144" s="18"/>
      <c r="D144" s="6"/>
      <c r="E144" s="7"/>
      <c r="F144" s="7"/>
      <c r="G144" s="8"/>
      <c r="H144" s="19">
        <f t="shared" si="7"/>
        <v>0</v>
      </c>
    </row>
    <row r="145" spans="1:8" ht="14.25" x14ac:dyDescent="0.2">
      <c r="A145" s="9"/>
      <c r="B145" s="9"/>
      <c r="C145" s="18"/>
      <c r="D145" s="6"/>
      <c r="E145" s="7"/>
      <c r="F145" s="7"/>
      <c r="G145" s="8"/>
      <c r="H145" s="19">
        <f t="shared" si="7"/>
        <v>0</v>
      </c>
    </row>
    <row r="146" spans="1:8" ht="15" thickBot="1" x14ac:dyDescent="0.25">
      <c r="A146" s="9"/>
      <c r="B146" s="9"/>
      <c r="C146" s="20"/>
      <c r="D146" s="15"/>
      <c r="E146" s="16"/>
      <c r="F146" s="16"/>
      <c r="G146" s="17"/>
      <c r="H146" s="29">
        <f t="shared" si="7"/>
        <v>0</v>
      </c>
    </row>
    <row r="147" spans="1:8" ht="15" thickBot="1" x14ac:dyDescent="0.25">
      <c r="A147" s="9"/>
      <c r="B147" s="9"/>
      <c r="C147" s="128" t="str">
        <f>+A132&amp;", "&amp;B132</f>
        <v xml:space="preserve">, </v>
      </c>
      <c r="D147" s="129"/>
      <c r="E147" s="129"/>
      <c r="F147" s="56"/>
      <c r="G147" s="30" t="s">
        <v>9</v>
      </c>
      <c r="H147" s="10">
        <f>SUM(H132:H146)</f>
        <v>0</v>
      </c>
    </row>
    <row r="148" spans="1:8" ht="15" thickBot="1" x14ac:dyDescent="0.25">
      <c r="A148" s="4"/>
      <c r="B148" s="4"/>
      <c r="C148" s="4"/>
      <c r="D148" s="12"/>
      <c r="E148" s="4"/>
      <c r="F148" s="4"/>
      <c r="G148" s="4"/>
      <c r="H148" s="4"/>
    </row>
    <row r="149" spans="1:8" ht="15" thickBot="1" x14ac:dyDescent="0.25">
      <c r="A149" s="25" t="s">
        <v>2</v>
      </c>
      <c r="B149" s="34" t="s">
        <v>35</v>
      </c>
      <c r="C149" s="32" t="s">
        <v>4</v>
      </c>
      <c r="D149" s="27" t="s">
        <v>5</v>
      </c>
      <c r="E149" s="26" t="s">
        <v>6</v>
      </c>
      <c r="F149" s="26"/>
      <c r="G149" s="26" t="s">
        <v>7</v>
      </c>
      <c r="H149" s="28" t="s">
        <v>1</v>
      </c>
    </row>
    <row r="150" spans="1:8" ht="15" thickBot="1" x14ac:dyDescent="0.25">
      <c r="A150" s="31"/>
      <c r="B150" s="35"/>
      <c r="C150" s="33"/>
      <c r="D150" s="21"/>
      <c r="E150" s="22"/>
      <c r="F150" s="22"/>
      <c r="G150" s="23"/>
      <c r="H150" s="24">
        <f t="shared" ref="H150:H164" si="8">IF(E150&lt;&gt;"",VLOOKUP(E150&amp;", "&amp;G150,PointSkema,2,FALSE),0)</f>
        <v>0</v>
      </c>
    </row>
    <row r="151" spans="1:8" ht="14.25" x14ac:dyDescent="0.2">
      <c r="A151" s="9"/>
      <c r="B151" s="9"/>
      <c r="C151" s="18"/>
      <c r="D151" s="6"/>
      <c r="E151" s="7"/>
      <c r="F151" s="7"/>
      <c r="G151" s="8"/>
      <c r="H151" s="19">
        <f t="shared" si="8"/>
        <v>0</v>
      </c>
    </row>
    <row r="152" spans="1:8" ht="14.25" x14ac:dyDescent="0.2">
      <c r="A152" s="9"/>
      <c r="B152" s="9"/>
      <c r="C152" s="18"/>
      <c r="D152" s="6"/>
      <c r="E152" s="7"/>
      <c r="F152" s="7"/>
      <c r="G152" s="8"/>
      <c r="H152" s="19">
        <f t="shared" si="8"/>
        <v>0</v>
      </c>
    </row>
    <row r="153" spans="1:8" ht="14.25" x14ac:dyDescent="0.2">
      <c r="A153" s="9"/>
      <c r="B153" s="9"/>
      <c r="C153" s="18"/>
      <c r="D153" s="6"/>
      <c r="E153" s="7"/>
      <c r="F153" s="7"/>
      <c r="G153" s="8"/>
      <c r="H153" s="19">
        <f t="shared" si="8"/>
        <v>0</v>
      </c>
    </row>
    <row r="154" spans="1:8" ht="14.25" x14ac:dyDescent="0.2">
      <c r="A154" s="9"/>
      <c r="B154" s="9"/>
      <c r="C154" s="18"/>
      <c r="D154" s="6"/>
      <c r="E154" s="7"/>
      <c r="F154" s="7"/>
      <c r="G154" s="8"/>
      <c r="H154" s="19">
        <f t="shared" si="8"/>
        <v>0</v>
      </c>
    </row>
    <row r="155" spans="1:8" ht="14.25" x14ac:dyDescent="0.2">
      <c r="A155" s="9"/>
      <c r="B155" s="9"/>
      <c r="C155" s="18"/>
      <c r="D155" s="6"/>
      <c r="E155" s="7"/>
      <c r="F155" s="7"/>
      <c r="G155" s="8"/>
      <c r="H155" s="19">
        <f t="shared" si="8"/>
        <v>0</v>
      </c>
    </row>
    <row r="156" spans="1:8" ht="14.25" x14ac:dyDescent="0.2">
      <c r="A156" s="9"/>
      <c r="B156" s="9"/>
      <c r="C156" s="18"/>
      <c r="D156" s="6"/>
      <c r="E156" s="7"/>
      <c r="F156" s="7"/>
      <c r="G156" s="8"/>
      <c r="H156" s="19">
        <f t="shared" si="8"/>
        <v>0</v>
      </c>
    </row>
    <row r="157" spans="1:8" ht="14.25" x14ac:dyDescent="0.2">
      <c r="A157" s="9"/>
      <c r="B157" s="9"/>
      <c r="C157" s="18"/>
      <c r="D157" s="6"/>
      <c r="E157" s="7"/>
      <c r="F157" s="7"/>
      <c r="G157" s="8"/>
      <c r="H157" s="19">
        <f t="shared" si="8"/>
        <v>0</v>
      </c>
    </row>
    <row r="158" spans="1:8" ht="14.25" x14ac:dyDescent="0.2">
      <c r="A158" s="9"/>
      <c r="B158" s="9"/>
      <c r="C158" s="18"/>
      <c r="D158" s="6"/>
      <c r="E158" s="7"/>
      <c r="F158" s="7"/>
      <c r="G158" s="8"/>
      <c r="H158" s="19">
        <f t="shared" si="8"/>
        <v>0</v>
      </c>
    </row>
    <row r="159" spans="1:8" ht="14.25" x14ac:dyDescent="0.2">
      <c r="A159" s="9"/>
      <c r="B159" s="9"/>
      <c r="C159" s="18"/>
      <c r="D159" s="6"/>
      <c r="E159" s="7"/>
      <c r="F159" s="7"/>
      <c r="G159" s="8"/>
      <c r="H159" s="19">
        <f t="shared" si="8"/>
        <v>0</v>
      </c>
    </row>
    <row r="160" spans="1:8" ht="14.25" x14ac:dyDescent="0.2">
      <c r="A160" s="9"/>
      <c r="B160" s="9"/>
      <c r="C160" s="18"/>
      <c r="D160" s="6"/>
      <c r="E160" s="7"/>
      <c r="F160" s="7"/>
      <c r="G160" s="8"/>
      <c r="H160" s="19">
        <f t="shared" si="8"/>
        <v>0</v>
      </c>
    </row>
    <row r="161" spans="1:8" ht="14.25" x14ac:dyDescent="0.2">
      <c r="A161" s="9"/>
      <c r="B161" s="9"/>
      <c r="C161" s="18"/>
      <c r="D161" s="6"/>
      <c r="E161" s="7"/>
      <c r="F161" s="7"/>
      <c r="G161" s="8"/>
      <c r="H161" s="19">
        <f t="shared" si="8"/>
        <v>0</v>
      </c>
    </row>
    <row r="162" spans="1:8" ht="14.25" x14ac:dyDescent="0.2">
      <c r="A162" s="9"/>
      <c r="B162" s="9"/>
      <c r="C162" s="18"/>
      <c r="D162" s="6"/>
      <c r="E162" s="7"/>
      <c r="F162" s="7"/>
      <c r="G162" s="8"/>
      <c r="H162" s="19">
        <f t="shared" si="8"/>
        <v>0</v>
      </c>
    </row>
    <row r="163" spans="1:8" ht="14.25" x14ac:dyDescent="0.2">
      <c r="A163" s="9"/>
      <c r="B163" s="9"/>
      <c r="C163" s="18"/>
      <c r="D163" s="6"/>
      <c r="E163" s="7"/>
      <c r="F163" s="7"/>
      <c r="G163" s="8"/>
      <c r="H163" s="19">
        <f t="shared" si="8"/>
        <v>0</v>
      </c>
    </row>
    <row r="164" spans="1:8" ht="15" thickBot="1" x14ac:dyDescent="0.25">
      <c r="A164" s="9"/>
      <c r="B164" s="9"/>
      <c r="C164" s="20"/>
      <c r="D164" s="15"/>
      <c r="E164" s="16"/>
      <c r="F164" s="16"/>
      <c r="G164" s="17"/>
      <c r="H164" s="29">
        <f t="shared" si="8"/>
        <v>0</v>
      </c>
    </row>
    <row r="165" spans="1:8" ht="15" thickBot="1" x14ac:dyDescent="0.25">
      <c r="A165" s="9"/>
      <c r="B165" s="9"/>
      <c r="C165" s="128" t="str">
        <f>+A150&amp;", "&amp;B150</f>
        <v xml:space="preserve">, </v>
      </c>
      <c r="D165" s="129"/>
      <c r="E165" s="129"/>
      <c r="F165" s="56"/>
      <c r="G165" s="30" t="s">
        <v>9</v>
      </c>
      <c r="H165" s="10">
        <f>SUM(H150:H164)</f>
        <v>0</v>
      </c>
    </row>
    <row r="166" spans="1:8" ht="14.25" x14ac:dyDescent="0.2">
      <c r="A166" s="4"/>
      <c r="B166" s="4"/>
      <c r="C166" s="4"/>
      <c r="D166" s="12"/>
      <c r="E166" s="4"/>
      <c r="F166" s="4"/>
      <c r="G166" s="4"/>
      <c r="H166" s="4"/>
    </row>
    <row r="167" spans="1:8" ht="15" thickBot="1" x14ac:dyDescent="0.25">
      <c r="A167" s="4"/>
      <c r="B167" s="4"/>
      <c r="C167" s="4"/>
      <c r="D167" s="12"/>
      <c r="E167" s="4"/>
      <c r="F167" s="4"/>
      <c r="G167" s="4"/>
      <c r="H167" s="4"/>
    </row>
    <row r="168" spans="1:8" ht="15" thickBot="1" x14ac:dyDescent="0.25">
      <c r="A168" s="25" t="s">
        <v>2</v>
      </c>
      <c r="B168" s="34" t="s">
        <v>35</v>
      </c>
      <c r="C168" s="32" t="s">
        <v>4</v>
      </c>
      <c r="D168" s="27" t="s">
        <v>5</v>
      </c>
      <c r="E168" s="26" t="s">
        <v>6</v>
      </c>
      <c r="F168" s="26"/>
      <c r="G168" s="26" t="s">
        <v>7</v>
      </c>
      <c r="H168" s="28" t="s">
        <v>1</v>
      </c>
    </row>
    <row r="169" spans="1:8" ht="15" thickBot="1" x14ac:dyDescent="0.25">
      <c r="A169" s="31"/>
      <c r="B169" s="35"/>
      <c r="C169" s="33"/>
      <c r="D169" s="21"/>
      <c r="E169" s="22"/>
      <c r="F169" s="22"/>
      <c r="G169" s="23"/>
      <c r="H169" s="24">
        <f t="shared" ref="H169:H183" si="9">IF(E169&lt;&gt;"",VLOOKUP(E169&amp;", "&amp;G169,PointSkema,2,FALSE),0)</f>
        <v>0</v>
      </c>
    </row>
    <row r="170" spans="1:8" ht="14.25" x14ac:dyDescent="0.2">
      <c r="A170" s="9"/>
      <c r="B170" s="9"/>
      <c r="C170" s="18"/>
      <c r="D170" s="6"/>
      <c r="E170" s="7"/>
      <c r="F170" s="7"/>
      <c r="G170" s="8"/>
      <c r="H170" s="19">
        <f t="shared" si="9"/>
        <v>0</v>
      </c>
    </row>
    <row r="171" spans="1:8" ht="14.25" x14ac:dyDescent="0.2">
      <c r="A171" s="9"/>
      <c r="B171" s="9"/>
      <c r="C171" s="18"/>
      <c r="D171" s="6"/>
      <c r="E171" s="7"/>
      <c r="F171" s="7"/>
      <c r="G171" s="8"/>
      <c r="H171" s="19">
        <f t="shared" si="9"/>
        <v>0</v>
      </c>
    </row>
    <row r="172" spans="1:8" ht="14.25" x14ac:dyDescent="0.2">
      <c r="A172" s="9"/>
      <c r="B172" s="9"/>
      <c r="C172" s="18"/>
      <c r="D172" s="6"/>
      <c r="E172" s="7"/>
      <c r="F172" s="7"/>
      <c r="G172" s="8"/>
      <c r="H172" s="19">
        <f t="shared" si="9"/>
        <v>0</v>
      </c>
    </row>
    <row r="173" spans="1:8" ht="14.25" x14ac:dyDescent="0.2">
      <c r="A173" s="9"/>
      <c r="B173" s="9"/>
      <c r="C173" s="18"/>
      <c r="D173" s="6"/>
      <c r="E173" s="7"/>
      <c r="F173" s="7"/>
      <c r="G173" s="8"/>
      <c r="H173" s="19">
        <f t="shared" si="9"/>
        <v>0</v>
      </c>
    </row>
    <row r="174" spans="1:8" ht="14.25" x14ac:dyDescent="0.2">
      <c r="A174" s="9"/>
      <c r="B174" s="9"/>
      <c r="C174" s="18"/>
      <c r="D174" s="6"/>
      <c r="E174" s="7"/>
      <c r="F174" s="7"/>
      <c r="G174" s="8"/>
      <c r="H174" s="19">
        <f t="shared" si="9"/>
        <v>0</v>
      </c>
    </row>
    <row r="175" spans="1:8" ht="14.25" x14ac:dyDescent="0.2">
      <c r="A175" s="9"/>
      <c r="B175" s="9"/>
      <c r="C175" s="18"/>
      <c r="D175" s="6"/>
      <c r="E175" s="7"/>
      <c r="F175" s="7"/>
      <c r="G175" s="8"/>
      <c r="H175" s="19">
        <f t="shared" si="9"/>
        <v>0</v>
      </c>
    </row>
    <row r="176" spans="1:8" ht="14.25" x14ac:dyDescent="0.2">
      <c r="A176" s="9"/>
      <c r="B176" s="9"/>
      <c r="C176" s="18"/>
      <c r="D176" s="6"/>
      <c r="E176" s="7"/>
      <c r="F176" s="7"/>
      <c r="G176" s="8"/>
      <c r="H176" s="19">
        <f t="shared" si="9"/>
        <v>0</v>
      </c>
    </row>
    <row r="177" spans="1:8" ht="14.25" x14ac:dyDescent="0.2">
      <c r="A177" s="9"/>
      <c r="B177" s="9"/>
      <c r="C177" s="18"/>
      <c r="D177" s="6"/>
      <c r="E177" s="7"/>
      <c r="F177" s="7"/>
      <c r="G177" s="8"/>
      <c r="H177" s="19">
        <f t="shared" si="9"/>
        <v>0</v>
      </c>
    </row>
    <row r="178" spans="1:8" ht="14.25" x14ac:dyDescent="0.2">
      <c r="A178" s="9"/>
      <c r="B178" s="9"/>
      <c r="C178" s="18"/>
      <c r="D178" s="6"/>
      <c r="E178" s="7"/>
      <c r="F178" s="7"/>
      <c r="G178" s="8"/>
      <c r="H178" s="19">
        <f t="shared" si="9"/>
        <v>0</v>
      </c>
    </row>
    <row r="179" spans="1:8" ht="14.25" x14ac:dyDescent="0.2">
      <c r="A179" s="9"/>
      <c r="B179" s="9"/>
      <c r="C179" s="18"/>
      <c r="D179" s="6"/>
      <c r="E179" s="7"/>
      <c r="F179" s="7"/>
      <c r="G179" s="8"/>
      <c r="H179" s="19">
        <f t="shared" si="9"/>
        <v>0</v>
      </c>
    </row>
    <row r="180" spans="1:8" ht="14.25" x14ac:dyDescent="0.2">
      <c r="A180" s="9"/>
      <c r="B180" s="9"/>
      <c r="C180" s="18"/>
      <c r="D180" s="6"/>
      <c r="E180" s="7"/>
      <c r="F180" s="7"/>
      <c r="G180" s="8"/>
      <c r="H180" s="19">
        <f t="shared" si="9"/>
        <v>0</v>
      </c>
    </row>
    <row r="181" spans="1:8" ht="14.25" x14ac:dyDescent="0.2">
      <c r="A181" s="9"/>
      <c r="B181" s="9"/>
      <c r="C181" s="18"/>
      <c r="D181" s="6"/>
      <c r="E181" s="7"/>
      <c r="F181" s="7"/>
      <c r="G181" s="8"/>
      <c r="H181" s="19">
        <f t="shared" si="9"/>
        <v>0</v>
      </c>
    </row>
    <row r="182" spans="1:8" ht="14.25" x14ac:dyDescent="0.2">
      <c r="A182" s="9"/>
      <c r="B182" s="9"/>
      <c r="C182" s="18"/>
      <c r="D182" s="6"/>
      <c r="E182" s="7"/>
      <c r="F182" s="7"/>
      <c r="G182" s="8"/>
      <c r="H182" s="19">
        <f t="shared" si="9"/>
        <v>0</v>
      </c>
    </row>
    <row r="183" spans="1:8" ht="15" thickBot="1" x14ac:dyDescent="0.25">
      <c r="A183" s="9"/>
      <c r="B183" s="9"/>
      <c r="C183" s="20"/>
      <c r="D183" s="15"/>
      <c r="E183" s="16"/>
      <c r="F183" s="16"/>
      <c r="G183" s="17"/>
      <c r="H183" s="29">
        <f t="shared" si="9"/>
        <v>0</v>
      </c>
    </row>
    <row r="184" spans="1:8" ht="15" thickBot="1" x14ac:dyDescent="0.25">
      <c r="A184" s="9"/>
      <c r="B184" s="9"/>
      <c r="C184" s="128" t="str">
        <f>+A169&amp;", "&amp;B169</f>
        <v xml:space="preserve">, </v>
      </c>
      <c r="D184" s="129"/>
      <c r="E184" s="129"/>
      <c r="F184" s="56"/>
      <c r="G184" s="30" t="s">
        <v>9</v>
      </c>
      <c r="H184" s="10">
        <f>SUM(H169:H183)</f>
        <v>0</v>
      </c>
    </row>
    <row r="185" spans="1:8" ht="15" thickBot="1" x14ac:dyDescent="0.25">
      <c r="A185" s="4"/>
      <c r="B185" s="4"/>
      <c r="C185" s="4"/>
      <c r="D185" s="12"/>
      <c r="E185" s="4"/>
      <c r="F185" s="4"/>
      <c r="G185" s="4"/>
      <c r="H185" s="4"/>
    </row>
    <row r="186" spans="1:8" ht="15" thickBot="1" x14ac:dyDescent="0.25">
      <c r="A186" s="25" t="s">
        <v>2</v>
      </c>
      <c r="B186" s="34" t="s">
        <v>35</v>
      </c>
      <c r="C186" s="32" t="s">
        <v>4</v>
      </c>
      <c r="D186" s="27" t="s">
        <v>5</v>
      </c>
      <c r="E186" s="26" t="s">
        <v>6</v>
      </c>
      <c r="F186" s="26"/>
      <c r="G186" s="26" t="s">
        <v>7</v>
      </c>
      <c r="H186" s="28" t="s">
        <v>1</v>
      </c>
    </row>
    <row r="187" spans="1:8" ht="15" thickBot="1" x14ac:dyDescent="0.25">
      <c r="A187" s="31"/>
      <c r="B187" s="35"/>
      <c r="C187" s="33"/>
      <c r="D187" s="21"/>
      <c r="E187" s="22"/>
      <c r="F187" s="22"/>
      <c r="G187" s="23"/>
      <c r="H187" s="24">
        <f t="shared" ref="H187:H201" si="10">IF(E187&lt;&gt;"",VLOOKUP(E187&amp;", "&amp;G187,PointSkema,2,FALSE),0)</f>
        <v>0</v>
      </c>
    </row>
    <row r="188" spans="1:8" ht="14.25" x14ac:dyDescent="0.2">
      <c r="A188" s="9"/>
      <c r="B188" s="9"/>
      <c r="C188" s="18"/>
      <c r="D188" s="6"/>
      <c r="E188" s="7"/>
      <c r="F188" s="7"/>
      <c r="G188" s="8"/>
      <c r="H188" s="19">
        <f t="shared" si="10"/>
        <v>0</v>
      </c>
    </row>
    <row r="189" spans="1:8" ht="14.25" x14ac:dyDescent="0.2">
      <c r="A189" s="9"/>
      <c r="B189" s="9"/>
      <c r="C189" s="18"/>
      <c r="D189" s="6"/>
      <c r="E189" s="7"/>
      <c r="F189" s="7"/>
      <c r="G189" s="8"/>
      <c r="H189" s="19">
        <f t="shared" si="10"/>
        <v>0</v>
      </c>
    </row>
    <row r="190" spans="1:8" ht="14.25" x14ac:dyDescent="0.2">
      <c r="A190" s="9"/>
      <c r="B190" s="9"/>
      <c r="C190" s="18"/>
      <c r="D190" s="6"/>
      <c r="E190" s="7"/>
      <c r="F190" s="7"/>
      <c r="G190" s="8"/>
      <c r="H190" s="19">
        <f t="shared" si="10"/>
        <v>0</v>
      </c>
    </row>
    <row r="191" spans="1:8" ht="14.25" x14ac:dyDescent="0.2">
      <c r="A191" s="9"/>
      <c r="B191" s="9"/>
      <c r="C191" s="18"/>
      <c r="D191" s="6"/>
      <c r="E191" s="7"/>
      <c r="F191" s="7"/>
      <c r="G191" s="8"/>
      <c r="H191" s="19">
        <f t="shared" si="10"/>
        <v>0</v>
      </c>
    </row>
    <row r="192" spans="1:8" ht="14.25" x14ac:dyDescent="0.2">
      <c r="A192" s="9"/>
      <c r="B192" s="9"/>
      <c r="C192" s="18"/>
      <c r="D192" s="6"/>
      <c r="E192" s="7"/>
      <c r="F192" s="7"/>
      <c r="G192" s="8"/>
      <c r="H192" s="19">
        <f t="shared" si="10"/>
        <v>0</v>
      </c>
    </row>
    <row r="193" spans="1:8" ht="14.25" x14ac:dyDescent="0.2">
      <c r="A193" s="9"/>
      <c r="B193" s="9"/>
      <c r="C193" s="18"/>
      <c r="D193" s="6"/>
      <c r="E193" s="7"/>
      <c r="F193" s="7"/>
      <c r="G193" s="8"/>
      <c r="H193" s="19">
        <f t="shared" si="10"/>
        <v>0</v>
      </c>
    </row>
    <row r="194" spans="1:8" ht="14.25" x14ac:dyDescent="0.2">
      <c r="A194" s="9"/>
      <c r="B194" s="9"/>
      <c r="C194" s="18"/>
      <c r="D194" s="6"/>
      <c r="E194" s="7"/>
      <c r="F194" s="7"/>
      <c r="G194" s="8"/>
      <c r="H194" s="19">
        <f t="shared" si="10"/>
        <v>0</v>
      </c>
    </row>
    <row r="195" spans="1:8" ht="14.25" x14ac:dyDescent="0.2">
      <c r="A195" s="9"/>
      <c r="B195" s="9"/>
      <c r="C195" s="18"/>
      <c r="D195" s="6"/>
      <c r="E195" s="7"/>
      <c r="F195" s="7"/>
      <c r="G195" s="8"/>
      <c r="H195" s="19">
        <f t="shared" si="10"/>
        <v>0</v>
      </c>
    </row>
    <row r="196" spans="1:8" ht="14.25" x14ac:dyDescent="0.2">
      <c r="A196" s="9"/>
      <c r="B196" s="9"/>
      <c r="C196" s="18"/>
      <c r="D196" s="6"/>
      <c r="E196" s="7"/>
      <c r="F196" s="7"/>
      <c r="G196" s="8"/>
      <c r="H196" s="19">
        <f t="shared" si="10"/>
        <v>0</v>
      </c>
    </row>
    <row r="197" spans="1:8" ht="14.25" x14ac:dyDescent="0.2">
      <c r="A197" s="9"/>
      <c r="B197" s="9"/>
      <c r="C197" s="18"/>
      <c r="D197" s="6"/>
      <c r="E197" s="7"/>
      <c r="F197" s="7"/>
      <c r="G197" s="8"/>
      <c r="H197" s="19">
        <f t="shared" si="10"/>
        <v>0</v>
      </c>
    </row>
    <row r="198" spans="1:8" ht="14.25" x14ac:dyDescent="0.2">
      <c r="A198" s="9"/>
      <c r="B198" s="9"/>
      <c r="C198" s="18"/>
      <c r="D198" s="6"/>
      <c r="E198" s="7"/>
      <c r="F198" s="7"/>
      <c r="G198" s="8"/>
      <c r="H198" s="19">
        <f t="shared" si="10"/>
        <v>0</v>
      </c>
    </row>
    <row r="199" spans="1:8" ht="14.25" x14ac:dyDescent="0.2">
      <c r="A199" s="9"/>
      <c r="B199" s="9"/>
      <c r="C199" s="18"/>
      <c r="D199" s="6"/>
      <c r="E199" s="7"/>
      <c r="F199" s="7"/>
      <c r="G199" s="8"/>
      <c r="H199" s="19">
        <f t="shared" si="10"/>
        <v>0</v>
      </c>
    </row>
    <row r="200" spans="1:8" ht="14.25" x14ac:dyDescent="0.2">
      <c r="A200" s="9"/>
      <c r="B200" s="9"/>
      <c r="C200" s="18"/>
      <c r="D200" s="6"/>
      <c r="E200" s="7"/>
      <c r="F200" s="7"/>
      <c r="G200" s="8"/>
      <c r="H200" s="19">
        <f t="shared" si="10"/>
        <v>0</v>
      </c>
    </row>
    <row r="201" spans="1:8" ht="15" thickBot="1" x14ac:dyDescent="0.25">
      <c r="A201" s="9"/>
      <c r="B201" s="9"/>
      <c r="C201" s="20"/>
      <c r="D201" s="15"/>
      <c r="E201" s="16"/>
      <c r="F201" s="16"/>
      <c r="G201" s="17"/>
      <c r="H201" s="29">
        <f t="shared" si="10"/>
        <v>0</v>
      </c>
    </row>
    <row r="202" spans="1:8" ht="15" thickBot="1" x14ac:dyDescent="0.25">
      <c r="A202" s="9"/>
      <c r="B202" s="9"/>
      <c r="C202" s="128" t="str">
        <f>+A187&amp;", "&amp;B187</f>
        <v xml:space="preserve">, </v>
      </c>
      <c r="D202" s="129"/>
      <c r="E202" s="129"/>
      <c r="F202" s="56"/>
      <c r="G202" s="30" t="s">
        <v>9</v>
      </c>
      <c r="H202" s="10">
        <f>SUM(H187:H201)</f>
        <v>0</v>
      </c>
    </row>
    <row r="203" spans="1:8" ht="15" thickBot="1" x14ac:dyDescent="0.25">
      <c r="A203" s="4"/>
      <c r="B203" s="4"/>
      <c r="C203" s="4"/>
      <c r="D203" s="12"/>
      <c r="E203" s="4"/>
      <c r="F203" s="4"/>
      <c r="G203" s="4"/>
      <c r="H203" s="4"/>
    </row>
    <row r="204" spans="1:8" ht="15" thickBot="1" x14ac:dyDescent="0.25">
      <c r="A204" s="25" t="s">
        <v>2</v>
      </c>
      <c r="B204" s="34" t="s">
        <v>35</v>
      </c>
      <c r="C204" s="32" t="s">
        <v>4</v>
      </c>
      <c r="D204" s="27" t="s">
        <v>5</v>
      </c>
      <c r="E204" s="26" t="s">
        <v>6</v>
      </c>
      <c r="F204" s="26"/>
      <c r="G204" s="26" t="s">
        <v>7</v>
      </c>
      <c r="H204" s="28" t="s">
        <v>1</v>
      </c>
    </row>
    <row r="205" spans="1:8" ht="15" thickBot="1" x14ac:dyDescent="0.25">
      <c r="A205" s="31"/>
      <c r="B205" s="35"/>
      <c r="C205" s="33"/>
      <c r="D205" s="21"/>
      <c r="E205" s="22"/>
      <c r="F205" s="22"/>
      <c r="G205" s="23"/>
      <c r="H205" s="24">
        <f t="shared" ref="H205:H219" si="11">IF(E205&lt;&gt;"",VLOOKUP(E205&amp;", "&amp;G205,PointSkema,2,FALSE),0)</f>
        <v>0</v>
      </c>
    </row>
    <row r="206" spans="1:8" ht="14.25" x14ac:dyDescent="0.2">
      <c r="A206" s="9"/>
      <c r="B206" s="9"/>
      <c r="C206" s="18"/>
      <c r="D206" s="6"/>
      <c r="E206" s="7"/>
      <c r="F206" s="7"/>
      <c r="G206" s="8"/>
      <c r="H206" s="19">
        <f t="shared" si="11"/>
        <v>0</v>
      </c>
    </row>
    <row r="207" spans="1:8" ht="14.25" x14ac:dyDescent="0.2">
      <c r="A207" s="9"/>
      <c r="B207" s="9"/>
      <c r="C207" s="18"/>
      <c r="D207" s="6"/>
      <c r="E207" s="7"/>
      <c r="F207" s="7"/>
      <c r="G207" s="8"/>
      <c r="H207" s="19">
        <f t="shared" si="11"/>
        <v>0</v>
      </c>
    </row>
    <row r="208" spans="1:8" ht="14.25" x14ac:dyDescent="0.2">
      <c r="A208" s="9"/>
      <c r="B208" s="9"/>
      <c r="C208" s="18"/>
      <c r="D208" s="6"/>
      <c r="E208" s="7"/>
      <c r="F208" s="7"/>
      <c r="G208" s="8"/>
      <c r="H208" s="19">
        <f t="shared" si="11"/>
        <v>0</v>
      </c>
    </row>
    <row r="209" spans="1:8" ht="14.25" x14ac:dyDescent="0.2">
      <c r="A209" s="9"/>
      <c r="B209" s="9"/>
      <c r="C209" s="18"/>
      <c r="D209" s="6"/>
      <c r="E209" s="7"/>
      <c r="F209" s="7"/>
      <c r="G209" s="8"/>
      <c r="H209" s="19">
        <f t="shared" si="11"/>
        <v>0</v>
      </c>
    </row>
    <row r="210" spans="1:8" ht="14.25" x14ac:dyDescent="0.2">
      <c r="A210" s="9"/>
      <c r="B210" s="9"/>
      <c r="C210" s="18"/>
      <c r="D210" s="6"/>
      <c r="E210" s="7"/>
      <c r="F210" s="7"/>
      <c r="G210" s="8"/>
      <c r="H210" s="19">
        <f t="shared" si="11"/>
        <v>0</v>
      </c>
    </row>
    <row r="211" spans="1:8" ht="14.25" x14ac:dyDescent="0.2">
      <c r="A211" s="9"/>
      <c r="B211" s="9"/>
      <c r="C211" s="18"/>
      <c r="D211" s="6"/>
      <c r="E211" s="7"/>
      <c r="F211" s="7"/>
      <c r="G211" s="8"/>
      <c r="H211" s="19">
        <f t="shared" si="11"/>
        <v>0</v>
      </c>
    </row>
    <row r="212" spans="1:8" ht="14.25" x14ac:dyDescent="0.2">
      <c r="A212" s="9"/>
      <c r="B212" s="9"/>
      <c r="C212" s="18"/>
      <c r="D212" s="6"/>
      <c r="E212" s="7"/>
      <c r="F212" s="7"/>
      <c r="G212" s="8"/>
      <c r="H212" s="19">
        <f t="shared" si="11"/>
        <v>0</v>
      </c>
    </row>
    <row r="213" spans="1:8" ht="14.25" x14ac:dyDescent="0.2">
      <c r="A213" s="9"/>
      <c r="B213" s="9"/>
      <c r="C213" s="18"/>
      <c r="D213" s="6"/>
      <c r="E213" s="7"/>
      <c r="F213" s="7"/>
      <c r="G213" s="8"/>
      <c r="H213" s="19">
        <f t="shared" si="11"/>
        <v>0</v>
      </c>
    </row>
    <row r="214" spans="1:8" ht="14.25" x14ac:dyDescent="0.2">
      <c r="A214" s="9"/>
      <c r="B214" s="9"/>
      <c r="C214" s="18"/>
      <c r="D214" s="6"/>
      <c r="E214" s="7"/>
      <c r="F214" s="7"/>
      <c r="G214" s="8"/>
      <c r="H214" s="19">
        <f t="shared" si="11"/>
        <v>0</v>
      </c>
    </row>
    <row r="215" spans="1:8" ht="14.25" x14ac:dyDescent="0.2">
      <c r="A215" s="9"/>
      <c r="B215" s="9"/>
      <c r="C215" s="18"/>
      <c r="D215" s="6"/>
      <c r="E215" s="7"/>
      <c r="F215" s="7"/>
      <c r="G215" s="8"/>
      <c r="H215" s="19">
        <f t="shared" si="11"/>
        <v>0</v>
      </c>
    </row>
    <row r="216" spans="1:8" ht="14.25" x14ac:dyDescent="0.2">
      <c r="A216" s="9"/>
      <c r="B216" s="9"/>
      <c r="C216" s="18"/>
      <c r="D216" s="6"/>
      <c r="E216" s="7"/>
      <c r="F216" s="7"/>
      <c r="G216" s="8"/>
      <c r="H216" s="19">
        <f t="shared" si="11"/>
        <v>0</v>
      </c>
    </row>
    <row r="217" spans="1:8" ht="14.25" x14ac:dyDescent="0.2">
      <c r="A217" s="9"/>
      <c r="B217" s="9"/>
      <c r="C217" s="18"/>
      <c r="D217" s="6"/>
      <c r="E217" s="7"/>
      <c r="F217" s="7"/>
      <c r="G217" s="8"/>
      <c r="H217" s="19">
        <f t="shared" si="11"/>
        <v>0</v>
      </c>
    </row>
    <row r="218" spans="1:8" ht="14.25" x14ac:dyDescent="0.2">
      <c r="A218" s="9"/>
      <c r="B218" s="9"/>
      <c r="C218" s="18"/>
      <c r="D218" s="6"/>
      <c r="E218" s="7"/>
      <c r="F218" s="7"/>
      <c r="G218" s="8"/>
      <c r="H218" s="19">
        <f t="shared" si="11"/>
        <v>0</v>
      </c>
    </row>
    <row r="219" spans="1:8" ht="15" thickBot="1" x14ac:dyDescent="0.25">
      <c r="A219" s="9"/>
      <c r="B219" s="9"/>
      <c r="C219" s="20"/>
      <c r="D219" s="15"/>
      <c r="E219" s="16"/>
      <c r="F219" s="16"/>
      <c r="G219" s="17"/>
      <c r="H219" s="29">
        <f t="shared" si="11"/>
        <v>0</v>
      </c>
    </row>
    <row r="220" spans="1:8" ht="15" thickBot="1" x14ac:dyDescent="0.25">
      <c r="A220" s="9"/>
      <c r="B220" s="9"/>
      <c r="C220" s="128" t="str">
        <f>+A205&amp;", "&amp;B205</f>
        <v xml:space="preserve">, </v>
      </c>
      <c r="D220" s="129"/>
      <c r="E220" s="129"/>
      <c r="F220" s="56"/>
      <c r="G220" s="30" t="s">
        <v>9</v>
      </c>
      <c r="H220" s="10">
        <f>SUM(H205:H219)</f>
        <v>0</v>
      </c>
    </row>
    <row r="221" spans="1:8" ht="15" thickBot="1" x14ac:dyDescent="0.25">
      <c r="A221" s="4"/>
      <c r="B221" s="4"/>
      <c r="C221" s="4"/>
      <c r="D221" s="12"/>
      <c r="E221" s="4"/>
      <c r="F221" s="4"/>
      <c r="G221" s="4"/>
      <c r="H221" s="4"/>
    </row>
    <row r="222" spans="1:8" ht="15" thickBot="1" x14ac:dyDescent="0.25">
      <c r="A222" s="25" t="s">
        <v>2</v>
      </c>
      <c r="B222" s="34" t="s">
        <v>35</v>
      </c>
      <c r="C222" s="32" t="s">
        <v>4</v>
      </c>
      <c r="D222" s="27" t="s">
        <v>5</v>
      </c>
      <c r="E222" s="26" t="s">
        <v>6</v>
      </c>
      <c r="F222" s="26"/>
      <c r="G222" s="26" t="s">
        <v>7</v>
      </c>
      <c r="H222" s="28" t="s">
        <v>1</v>
      </c>
    </row>
    <row r="223" spans="1:8" ht="15" thickBot="1" x14ac:dyDescent="0.25">
      <c r="A223" s="31"/>
      <c r="B223" s="35"/>
      <c r="C223" s="33"/>
      <c r="D223" s="21"/>
      <c r="E223" s="22"/>
      <c r="F223" s="22"/>
      <c r="G223" s="23"/>
      <c r="H223" s="24">
        <f t="shared" ref="H223:H237" si="12">IF(E223&lt;&gt;"",VLOOKUP(E223&amp;", "&amp;G223,PointSkema,2,FALSE),0)</f>
        <v>0</v>
      </c>
    </row>
    <row r="224" spans="1:8" ht="14.25" x14ac:dyDescent="0.2">
      <c r="A224" s="9"/>
      <c r="B224" s="9"/>
      <c r="C224" s="18"/>
      <c r="D224" s="6"/>
      <c r="E224" s="7"/>
      <c r="F224" s="7"/>
      <c r="G224" s="8"/>
      <c r="H224" s="19">
        <f t="shared" si="12"/>
        <v>0</v>
      </c>
    </row>
    <row r="225" spans="1:8" ht="14.25" x14ac:dyDescent="0.2">
      <c r="A225" s="9"/>
      <c r="B225" s="9"/>
      <c r="C225" s="18"/>
      <c r="D225" s="6"/>
      <c r="E225" s="7"/>
      <c r="F225" s="7"/>
      <c r="G225" s="8"/>
      <c r="H225" s="19">
        <f t="shared" si="12"/>
        <v>0</v>
      </c>
    </row>
    <row r="226" spans="1:8" ht="14.25" x14ac:dyDescent="0.2">
      <c r="A226" s="9"/>
      <c r="B226" s="9"/>
      <c r="C226" s="18"/>
      <c r="D226" s="6"/>
      <c r="E226" s="7"/>
      <c r="F226" s="7"/>
      <c r="G226" s="8"/>
      <c r="H226" s="19">
        <f t="shared" si="12"/>
        <v>0</v>
      </c>
    </row>
    <row r="227" spans="1:8" ht="14.25" x14ac:dyDescent="0.2">
      <c r="A227" s="9"/>
      <c r="B227" s="9"/>
      <c r="C227" s="18"/>
      <c r="D227" s="6"/>
      <c r="E227" s="7"/>
      <c r="F227" s="7"/>
      <c r="G227" s="8"/>
      <c r="H227" s="19">
        <f t="shared" si="12"/>
        <v>0</v>
      </c>
    </row>
    <row r="228" spans="1:8" ht="14.25" x14ac:dyDescent="0.2">
      <c r="A228" s="9"/>
      <c r="B228" s="9"/>
      <c r="C228" s="18"/>
      <c r="D228" s="6"/>
      <c r="E228" s="7"/>
      <c r="F228" s="7"/>
      <c r="G228" s="8"/>
      <c r="H228" s="19">
        <f t="shared" si="12"/>
        <v>0</v>
      </c>
    </row>
    <row r="229" spans="1:8" ht="14.25" x14ac:dyDescent="0.2">
      <c r="A229" s="9"/>
      <c r="B229" s="9"/>
      <c r="C229" s="18"/>
      <c r="D229" s="6"/>
      <c r="E229" s="7"/>
      <c r="F229" s="7"/>
      <c r="G229" s="8"/>
      <c r="H229" s="19">
        <f t="shared" si="12"/>
        <v>0</v>
      </c>
    </row>
    <row r="230" spans="1:8" ht="14.25" x14ac:dyDescent="0.2">
      <c r="A230" s="9"/>
      <c r="B230" s="9"/>
      <c r="C230" s="18"/>
      <c r="D230" s="6"/>
      <c r="E230" s="7"/>
      <c r="F230" s="7"/>
      <c r="G230" s="8"/>
      <c r="H230" s="19">
        <f t="shared" si="12"/>
        <v>0</v>
      </c>
    </row>
    <row r="231" spans="1:8" ht="14.25" x14ac:dyDescent="0.2">
      <c r="A231" s="9"/>
      <c r="B231" s="9"/>
      <c r="C231" s="18"/>
      <c r="D231" s="6"/>
      <c r="E231" s="7"/>
      <c r="F231" s="7"/>
      <c r="G231" s="8"/>
      <c r="H231" s="19">
        <f t="shared" si="12"/>
        <v>0</v>
      </c>
    </row>
    <row r="232" spans="1:8" ht="14.25" x14ac:dyDescent="0.2">
      <c r="A232" s="9"/>
      <c r="B232" s="9"/>
      <c r="C232" s="18"/>
      <c r="D232" s="6"/>
      <c r="E232" s="7"/>
      <c r="F232" s="7"/>
      <c r="G232" s="8"/>
      <c r="H232" s="19">
        <f t="shared" si="12"/>
        <v>0</v>
      </c>
    </row>
    <row r="233" spans="1:8" ht="14.25" x14ac:dyDescent="0.2">
      <c r="A233" s="9"/>
      <c r="B233" s="9"/>
      <c r="C233" s="18"/>
      <c r="D233" s="6"/>
      <c r="E233" s="7"/>
      <c r="F233" s="7"/>
      <c r="G233" s="8"/>
      <c r="H233" s="19">
        <f t="shared" si="12"/>
        <v>0</v>
      </c>
    </row>
    <row r="234" spans="1:8" ht="14.25" x14ac:dyDescent="0.2">
      <c r="A234" s="9"/>
      <c r="B234" s="9"/>
      <c r="C234" s="18"/>
      <c r="D234" s="6"/>
      <c r="E234" s="7"/>
      <c r="F234" s="7"/>
      <c r="G234" s="8"/>
      <c r="H234" s="19">
        <f t="shared" si="12"/>
        <v>0</v>
      </c>
    </row>
    <row r="235" spans="1:8" ht="14.25" x14ac:dyDescent="0.2">
      <c r="A235" s="9"/>
      <c r="B235" s="9"/>
      <c r="C235" s="18"/>
      <c r="D235" s="6"/>
      <c r="E235" s="7"/>
      <c r="F235" s="7"/>
      <c r="G235" s="8"/>
      <c r="H235" s="19">
        <f t="shared" si="12"/>
        <v>0</v>
      </c>
    </row>
    <row r="236" spans="1:8" ht="14.25" x14ac:dyDescent="0.2">
      <c r="A236" s="9"/>
      <c r="B236" s="9"/>
      <c r="C236" s="18"/>
      <c r="D236" s="6"/>
      <c r="E236" s="7"/>
      <c r="F236" s="7"/>
      <c r="G236" s="8"/>
      <c r="H236" s="19">
        <f t="shared" si="12"/>
        <v>0</v>
      </c>
    </row>
    <row r="237" spans="1:8" ht="15" thickBot="1" x14ac:dyDescent="0.25">
      <c r="A237" s="9"/>
      <c r="B237" s="9"/>
      <c r="C237" s="20"/>
      <c r="D237" s="15"/>
      <c r="E237" s="16"/>
      <c r="F237" s="16"/>
      <c r="G237" s="17"/>
      <c r="H237" s="29">
        <f t="shared" si="12"/>
        <v>0</v>
      </c>
    </row>
    <row r="238" spans="1:8" ht="15" thickBot="1" x14ac:dyDescent="0.25">
      <c r="A238" s="9"/>
      <c r="B238" s="9"/>
      <c r="C238" s="128" t="str">
        <f>+A223&amp;", "&amp;B223</f>
        <v xml:space="preserve">, </v>
      </c>
      <c r="D238" s="129"/>
      <c r="E238" s="129"/>
      <c r="F238" s="56"/>
      <c r="G238" s="30" t="s">
        <v>9</v>
      </c>
      <c r="H238" s="10">
        <f>SUM(H223:H237)</f>
        <v>0</v>
      </c>
    </row>
    <row r="239" spans="1:8" ht="14.25" x14ac:dyDescent="0.2">
      <c r="A239" s="11"/>
      <c r="B239" s="11"/>
      <c r="C239" s="13"/>
      <c r="D239" s="12"/>
      <c r="E239" s="4"/>
      <c r="F239" s="4"/>
      <c r="G239" s="4"/>
      <c r="H239" s="4"/>
    </row>
    <row r="240" spans="1:8" ht="14.25" x14ac:dyDescent="0.2">
      <c r="A240" s="11"/>
      <c r="B240" s="11"/>
      <c r="C240" s="13"/>
      <c r="D240" s="12"/>
      <c r="E240" s="4"/>
      <c r="F240" s="4"/>
      <c r="G240" s="4"/>
      <c r="H240" s="4"/>
    </row>
    <row r="243" spans="1:1" ht="14.25" x14ac:dyDescent="0.2">
      <c r="A243" s="37" t="s">
        <v>12</v>
      </c>
    </row>
    <row r="244" spans="1:1" ht="14.25" x14ac:dyDescent="0.2">
      <c r="A244" s="37">
        <v>1</v>
      </c>
    </row>
    <row r="245" spans="1:1" ht="14.25" x14ac:dyDescent="0.2">
      <c r="A245" s="37">
        <v>2</v>
      </c>
    </row>
    <row r="246" spans="1:1" ht="14.25" x14ac:dyDescent="0.2">
      <c r="A246" s="37">
        <v>3</v>
      </c>
    </row>
    <row r="247" spans="1:1" ht="14.25" x14ac:dyDescent="0.2">
      <c r="A247" s="37">
        <v>4</v>
      </c>
    </row>
    <row r="248" spans="1:1" ht="14.25" x14ac:dyDescent="0.2">
      <c r="A248" s="37" t="s">
        <v>14</v>
      </c>
    </row>
  </sheetData>
  <mergeCells count="15">
    <mergeCell ref="C202:E202"/>
    <mergeCell ref="C220:E220"/>
    <mergeCell ref="C238:E238"/>
    <mergeCell ref="C92:E92"/>
    <mergeCell ref="C110:E110"/>
    <mergeCell ref="C129:E129"/>
    <mergeCell ref="C147:E147"/>
    <mergeCell ref="C165:E165"/>
    <mergeCell ref="C184:E184"/>
    <mergeCell ref="C74:E74"/>
    <mergeCell ref="A1:H1"/>
    <mergeCell ref="J1:K1"/>
    <mergeCell ref="C19:E19"/>
    <mergeCell ref="C37:E37"/>
    <mergeCell ref="C55:E55"/>
  </mergeCells>
  <dataValidations count="3">
    <dataValidation type="date" allowBlank="1" showInputMessage="1" showErrorMessage="1" errorTitle="THOR - POKAL" error="Datoen er ikke gyldig - indtast en dato mellem 01-01-2011 og 31-12-2011" sqref="D114:D128 D132:D146 D150:D164 D169:D183 D187:D201 D205:D219 D223:D237" xr:uid="{2FEDB112-2DD1-4291-BE3F-A4587C373F4E}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4:F18 E22:F36 E59:F73 E77:F91 E95:F109 E114:F128 E132:F146 E150:F164 E169:F183 E187:F201 E205:F219 E223:F237 E40:F54" xr:uid="{7313D7AD-00D4-4BAA-86E6-5A6CF11828A4}">
      <formula1>Placering</formula1>
    </dataValidation>
    <dataValidation type="list" allowBlank="1" showInputMessage="1" showErrorMessage="1" errorTitle="THOR - POKAL" error="Den indtastede værdi finde ikke på listen - vælg venligst en værdi på listen." sqref="G4:G18 G223:G237 G22:G36 G59:G73 G77:G91 G95:G109 G114:G128 G132:G146 G150:G164 G169:G183 G187:G201 G205:G219 G40:G54" xr:uid="{686C873D-67CA-42FA-AB9F-AFE9F6A48765}">
      <formula1>Klasser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AA6F-7FDF-4C89-9765-ED69F94DD08D}">
  <dimension ref="A1:L248"/>
  <sheetViews>
    <sheetView topLeftCell="A22" workbookViewId="0">
      <selection activeCell="I61" sqref="I61"/>
    </sheetView>
  </sheetViews>
  <sheetFormatPr defaultRowHeight="12.75" x14ac:dyDescent="0.2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12" style="95" customWidth="1"/>
    <col min="9" max="9" width="12" customWidth="1"/>
    <col min="10" max="10" width="4.5703125" customWidth="1"/>
    <col min="11" max="11" width="51" customWidth="1"/>
    <col min="12" max="12" width="15.42578125" customWidth="1"/>
  </cols>
  <sheetData>
    <row r="1" spans="1:12" s="14" customFormat="1" ht="22.5" x14ac:dyDescent="0.3">
      <c r="A1" s="130" t="s">
        <v>128</v>
      </c>
      <c r="B1" s="130"/>
      <c r="C1" s="130"/>
      <c r="D1" s="130"/>
      <c r="E1" s="130"/>
      <c r="F1" s="130"/>
      <c r="G1" s="130"/>
      <c r="H1" s="130"/>
      <c r="I1" s="130"/>
      <c r="K1" s="131" t="str">
        <f>+A1</f>
        <v>HEST dressur 2020</v>
      </c>
      <c r="L1" s="131"/>
    </row>
    <row r="2" spans="1:12" ht="15" thickBot="1" x14ac:dyDescent="0.25">
      <c r="A2" s="1"/>
      <c r="B2" s="1"/>
      <c r="C2" s="2"/>
      <c r="D2" s="3"/>
      <c r="E2" s="2"/>
      <c r="F2" s="2"/>
      <c r="G2" s="2"/>
      <c r="H2" s="86"/>
      <c r="I2" s="2"/>
    </row>
    <row r="3" spans="1:12" ht="15" thickBot="1" x14ac:dyDescent="0.25">
      <c r="A3" s="25" t="s">
        <v>2</v>
      </c>
      <c r="B3" s="34" t="s">
        <v>35</v>
      </c>
      <c r="C3" s="32" t="s">
        <v>4</v>
      </c>
      <c r="D3" s="27" t="s">
        <v>5</v>
      </c>
      <c r="E3" s="26" t="s">
        <v>6</v>
      </c>
      <c r="F3" s="26" t="s">
        <v>118</v>
      </c>
      <c r="G3" s="26" t="s">
        <v>7</v>
      </c>
      <c r="H3" s="87" t="s">
        <v>37</v>
      </c>
      <c r="I3" s="28" t="s">
        <v>1</v>
      </c>
      <c r="K3" s="5" t="s">
        <v>0</v>
      </c>
      <c r="L3" s="5" t="s">
        <v>1</v>
      </c>
    </row>
    <row r="4" spans="1:12" ht="15" thickBot="1" x14ac:dyDescent="0.25">
      <c r="A4" s="31" t="s">
        <v>126</v>
      </c>
      <c r="B4" s="42" t="s">
        <v>36</v>
      </c>
      <c r="C4" s="53" t="s">
        <v>24</v>
      </c>
      <c r="D4" s="97">
        <v>43890</v>
      </c>
      <c r="E4" s="44">
        <v>4</v>
      </c>
      <c r="F4" s="44" t="s">
        <v>49</v>
      </c>
      <c r="G4" s="45" t="s">
        <v>10</v>
      </c>
      <c r="H4" s="88">
        <v>67.8</v>
      </c>
      <c r="I4" s="46">
        <v>4</v>
      </c>
      <c r="K4" s="36" t="str">
        <f>+C19</f>
        <v>Clara Zacho Rix Hedegaards, Sofia</v>
      </c>
      <c r="L4" s="36">
        <f>+I19</f>
        <v>5</v>
      </c>
    </row>
    <row r="5" spans="1:12" ht="14.25" x14ac:dyDescent="0.2">
      <c r="A5" s="9"/>
      <c r="B5" s="9"/>
      <c r="C5" s="39" t="s">
        <v>24</v>
      </c>
      <c r="D5" s="38">
        <v>43890</v>
      </c>
      <c r="E5" s="7">
        <v>0</v>
      </c>
      <c r="F5" s="7" t="s">
        <v>49</v>
      </c>
      <c r="G5" s="8" t="s">
        <v>13</v>
      </c>
      <c r="H5" s="89">
        <v>64.167000000000002</v>
      </c>
      <c r="I5" s="24">
        <v>1</v>
      </c>
      <c r="K5" s="36" t="str">
        <f>+C37</f>
        <v>Marie Sofie Christensen, Trehøjegårds Believe It</v>
      </c>
      <c r="L5" s="36">
        <f>+I37</f>
        <v>15</v>
      </c>
    </row>
    <row r="6" spans="1:12" ht="14.25" x14ac:dyDescent="0.2">
      <c r="A6" s="9"/>
      <c r="B6" s="9"/>
      <c r="C6" s="18"/>
      <c r="D6" s="38"/>
      <c r="E6" s="7"/>
      <c r="F6" s="7"/>
      <c r="G6" s="8"/>
      <c r="H6" s="89"/>
      <c r="I6" s="24">
        <v>0</v>
      </c>
      <c r="K6" s="36" t="str">
        <f>+C55</f>
        <v>Mathilde Andersen, Malik</v>
      </c>
      <c r="L6" s="36">
        <f>+I55</f>
        <v>4</v>
      </c>
    </row>
    <row r="7" spans="1:12" ht="14.25" x14ac:dyDescent="0.2">
      <c r="A7" s="9"/>
      <c r="B7" s="9"/>
      <c r="C7" s="18"/>
      <c r="D7" s="33"/>
      <c r="E7" s="7"/>
      <c r="F7" s="7"/>
      <c r="G7" s="8"/>
      <c r="H7" s="89"/>
      <c r="I7" s="24">
        <f t="shared" ref="I7:I18" si="0">IF(E7&lt;&gt;"",VLOOKUP(E7&amp;", "&amp;H7,PointSkema,2,FALSE),0)</f>
        <v>0</v>
      </c>
      <c r="K7" s="36" t="str">
        <f>+C74</f>
        <v>Rikke Kongebo, Nyvang's Boss</v>
      </c>
      <c r="L7" s="36">
        <f>+I74</f>
        <v>6</v>
      </c>
    </row>
    <row r="8" spans="1:12" ht="14.25" x14ac:dyDescent="0.2">
      <c r="A8" s="9"/>
      <c r="B8" s="9"/>
      <c r="C8" s="18"/>
      <c r="D8" s="33"/>
      <c r="E8" s="7"/>
      <c r="F8" s="7"/>
      <c r="G8" s="8"/>
      <c r="H8" s="89"/>
      <c r="I8" s="24">
        <f t="shared" si="0"/>
        <v>0</v>
      </c>
      <c r="K8" s="36" t="str">
        <f>+C92</f>
        <v xml:space="preserve">, </v>
      </c>
      <c r="L8" s="36">
        <f>+I92</f>
        <v>0</v>
      </c>
    </row>
    <row r="9" spans="1:12" ht="14.25" x14ac:dyDescent="0.2">
      <c r="A9" s="9"/>
      <c r="B9" s="9"/>
      <c r="C9" s="18"/>
      <c r="D9" s="33"/>
      <c r="E9" s="7"/>
      <c r="F9" s="7"/>
      <c r="G9" s="8"/>
      <c r="H9" s="89"/>
      <c r="I9" s="24">
        <f t="shared" si="0"/>
        <v>0</v>
      </c>
      <c r="K9" s="36" t="str">
        <f>+C110</f>
        <v xml:space="preserve">, </v>
      </c>
      <c r="L9" s="36">
        <f>+I110</f>
        <v>0</v>
      </c>
    </row>
    <row r="10" spans="1:12" ht="14.25" x14ac:dyDescent="0.2">
      <c r="A10" s="9"/>
      <c r="B10" s="9"/>
      <c r="C10" s="18"/>
      <c r="D10" s="33"/>
      <c r="E10" s="7"/>
      <c r="F10" s="7"/>
      <c r="G10" s="8"/>
      <c r="H10" s="89"/>
      <c r="I10" s="24">
        <f t="shared" si="0"/>
        <v>0</v>
      </c>
      <c r="K10" s="36" t="str">
        <f>+C129</f>
        <v xml:space="preserve">, </v>
      </c>
      <c r="L10" s="36">
        <f>+I129</f>
        <v>0</v>
      </c>
    </row>
    <row r="11" spans="1:12" ht="14.25" x14ac:dyDescent="0.2">
      <c r="A11" s="9"/>
      <c r="B11" s="9"/>
      <c r="C11" s="18"/>
      <c r="D11" s="33"/>
      <c r="E11" s="7"/>
      <c r="F11" s="7"/>
      <c r="G11" s="8"/>
      <c r="H11" s="89"/>
      <c r="I11" s="24">
        <f t="shared" si="0"/>
        <v>0</v>
      </c>
      <c r="K11" s="36" t="str">
        <f>+C147</f>
        <v xml:space="preserve">, </v>
      </c>
      <c r="L11" s="36">
        <f>+I147</f>
        <v>0</v>
      </c>
    </row>
    <row r="12" spans="1:12" ht="14.25" x14ac:dyDescent="0.2">
      <c r="A12" s="9"/>
      <c r="B12" s="9"/>
      <c r="C12" s="18"/>
      <c r="D12" s="33"/>
      <c r="E12" s="7"/>
      <c r="F12" s="7"/>
      <c r="G12" s="8"/>
      <c r="H12" s="89"/>
      <c r="I12" s="24">
        <f t="shared" si="0"/>
        <v>0</v>
      </c>
      <c r="K12" s="36" t="str">
        <f>+C165</f>
        <v xml:space="preserve">, </v>
      </c>
      <c r="L12" s="36">
        <f>+I165</f>
        <v>0</v>
      </c>
    </row>
    <row r="13" spans="1:12" ht="14.25" x14ac:dyDescent="0.2">
      <c r="A13" s="9"/>
      <c r="B13" s="9"/>
      <c r="C13" s="18"/>
      <c r="D13" s="33"/>
      <c r="E13" s="7"/>
      <c r="F13" s="7"/>
      <c r="G13" s="8"/>
      <c r="H13" s="89"/>
      <c r="I13" s="24">
        <f t="shared" si="0"/>
        <v>0</v>
      </c>
      <c r="K13" s="36" t="str">
        <f>+C184</f>
        <v xml:space="preserve">, </v>
      </c>
      <c r="L13" s="36">
        <f>+I184</f>
        <v>0</v>
      </c>
    </row>
    <row r="14" spans="1:12" ht="14.25" x14ac:dyDescent="0.2">
      <c r="A14" s="9"/>
      <c r="B14" s="9"/>
      <c r="C14" s="18"/>
      <c r="D14" s="33"/>
      <c r="E14" s="7"/>
      <c r="F14" s="7"/>
      <c r="G14" s="8"/>
      <c r="H14" s="89"/>
      <c r="I14" s="24">
        <f t="shared" si="0"/>
        <v>0</v>
      </c>
      <c r="K14" s="36" t="str">
        <f>+C202</f>
        <v xml:space="preserve">, </v>
      </c>
      <c r="L14" s="36">
        <f>+I202</f>
        <v>0</v>
      </c>
    </row>
    <row r="15" spans="1:12" ht="14.25" x14ac:dyDescent="0.2">
      <c r="A15" s="9"/>
      <c r="B15" s="9"/>
      <c r="C15" s="18"/>
      <c r="D15" s="33"/>
      <c r="E15" s="7"/>
      <c r="F15" s="7"/>
      <c r="G15" s="8"/>
      <c r="H15" s="89"/>
      <c r="I15" s="24">
        <f t="shared" si="0"/>
        <v>0</v>
      </c>
      <c r="K15" s="36" t="str">
        <f>+C220</f>
        <v xml:space="preserve">, </v>
      </c>
      <c r="L15" s="36">
        <f>+I220</f>
        <v>0</v>
      </c>
    </row>
    <row r="16" spans="1:12" ht="14.25" x14ac:dyDescent="0.2">
      <c r="A16" s="9"/>
      <c r="B16" s="9"/>
      <c r="C16" s="18"/>
      <c r="D16" s="33"/>
      <c r="E16" s="7"/>
      <c r="F16" s="7"/>
      <c r="G16" s="8"/>
      <c r="H16" s="89"/>
      <c r="I16" s="24">
        <f t="shared" si="0"/>
        <v>0</v>
      </c>
      <c r="K16" s="36" t="str">
        <f>+C238</f>
        <v xml:space="preserve">, </v>
      </c>
      <c r="L16" s="36">
        <f>+I238</f>
        <v>0</v>
      </c>
    </row>
    <row r="17" spans="1:12" ht="14.25" x14ac:dyDescent="0.2">
      <c r="A17" s="9"/>
      <c r="B17" s="9"/>
      <c r="C17" s="18"/>
      <c r="D17" s="33"/>
      <c r="E17" s="7"/>
      <c r="F17" s="7"/>
      <c r="G17" s="8"/>
      <c r="H17" s="89"/>
      <c r="I17" s="24">
        <f t="shared" si="0"/>
        <v>0</v>
      </c>
      <c r="K17" s="36" t="e">
        <f>+#REF!</f>
        <v>#REF!</v>
      </c>
      <c r="L17" s="36" t="e">
        <f>+#REF!</f>
        <v>#REF!</v>
      </c>
    </row>
    <row r="18" spans="1:12" ht="15" thickBot="1" x14ac:dyDescent="0.25">
      <c r="A18" s="9"/>
      <c r="B18" s="9"/>
      <c r="C18" s="47"/>
      <c r="D18" s="48"/>
      <c r="E18" s="41"/>
      <c r="F18" s="41"/>
      <c r="G18" s="49"/>
      <c r="H18" s="90"/>
      <c r="I18" s="54">
        <f t="shared" si="0"/>
        <v>0</v>
      </c>
      <c r="K18" s="36" t="e">
        <f>+#REF!</f>
        <v>#REF!</v>
      </c>
      <c r="L18" s="36" t="e">
        <f>+#REF!</f>
        <v>#REF!</v>
      </c>
    </row>
    <row r="19" spans="1:12" ht="15" thickBot="1" x14ac:dyDescent="0.25">
      <c r="A19" s="9"/>
      <c r="B19" s="9"/>
      <c r="C19" s="128" t="str">
        <f>+A4&amp;", "&amp;B4</f>
        <v>Clara Zacho Rix Hedegaards, Sofia</v>
      </c>
      <c r="D19" s="129"/>
      <c r="E19" s="129"/>
      <c r="F19" s="56"/>
      <c r="G19" s="30" t="s">
        <v>9</v>
      </c>
      <c r="H19" s="96" t="s">
        <v>9</v>
      </c>
      <c r="I19" s="10">
        <f>SUM(I4:I18)</f>
        <v>5</v>
      </c>
      <c r="K19" s="36" t="e">
        <f>+#REF!</f>
        <v>#REF!</v>
      </c>
      <c r="L19" s="36" t="e">
        <f>+#REF!</f>
        <v>#REF!</v>
      </c>
    </row>
    <row r="20" spans="1:12" ht="15" thickBot="1" x14ac:dyDescent="0.25">
      <c r="A20" s="4"/>
      <c r="B20" s="4"/>
      <c r="C20" s="4"/>
      <c r="D20" s="12"/>
      <c r="E20" s="4"/>
      <c r="F20" s="4"/>
      <c r="G20" s="4"/>
      <c r="H20" s="92"/>
      <c r="I20" s="4"/>
      <c r="K20" s="36" t="e">
        <f>+#REF!</f>
        <v>#REF!</v>
      </c>
      <c r="L20" s="36" t="e">
        <f>+#REF!</f>
        <v>#REF!</v>
      </c>
    </row>
    <row r="21" spans="1:12" ht="15" thickBot="1" x14ac:dyDescent="0.25">
      <c r="A21" s="25" t="s">
        <v>2</v>
      </c>
      <c r="B21" s="34" t="s">
        <v>35</v>
      </c>
      <c r="C21" s="32" t="s">
        <v>4</v>
      </c>
      <c r="D21" s="27" t="s">
        <v>5</v>
      </c>
      <c r="E21" s="26" t="s">
        <v>6</v>
      </c>
      <c r="F21" s="26" t="s">
        <v>118</v>
      </c>
      <c r="G21" s="26" t="s">
        <v>7</v>
      </c>
      <c r="H21" s="87" t="s">
        <v>37</v>
      </c>
      <c r="I21" s="28" t="s">
        <v>1</v>
      </c>
      <c r="K21" s="36" t="e">
        <f>+#REF!</f>
        <v>#REF!</v>
      </c>
      <c r="L21" s="36" t="e">
        <f>+#REF!</f>
        <v>#REF!</v>
      </c>
    </row>
    <row r="22" spans="1:12" ht="15" thickBot="1" x14ac:dyDescent="0.25">
      <c r="A22" s="31" t="s">
        <v>192</v>
      </c>
      <c r="B22" s="35" t="s">
        <v>193</v>
      </c>
      <c r="C22" s="33" t="s">
        <v>8</v>
      </c>
      <c r="D22" s="38">
        <v>44037</v>
      </c>
      <c r="E22" s="22">
        <v>0</v>
      </c>
      <c r="F22" s="22" t="s">
        <v>49</v>
      </c>
      <c r="G22" s="23" t="s">
        <v>194</v>
      </c>
      <c r="H22" s="93">
        <v>66.11</v>
      </c>
      <c r="I22" s="24">
        <v>1</v>
      </c>
      <c r="K22" s="36" t="e">
        <f>+#REF!</f>
        <v>#REF!</v>
      </c>
      <c r="L22" s="36" t="e">
        <f>+#REF!</f>
        <v>#REF!</v>
      </c>
    </row>
    <row r="23" spans="1:12" ht="14.25" x14ac:dyDescent="0.2">
      <c r="A23" s="9"/>
      <c r="B23" s="9"/>
      <c r="C23" s="18" t="s">
        <v>8</v>
      </c>
      <c r="D23" s="38">
        <v>44037</v>
      </c>
      <c r="E23" s="7">
        <v>3</v>
      </c>
      <c r="F23" s="7" t="s">
        <v>49</v>
      </c>
      <c r="G23" s="23" t="s">
        <v>194</v>
      </c>
      <c r="H23" s="89">
        <v>67.619</v>
      </c>
      <c r="I23" s="19">
        <v>3</v>
      </c>
      <c r="K23" s="36" t="e">
        <f>+#REF!</f>
        <v>#REF!</v>
      </c>
      <c r="L23" s="36" t="e">
        <f>+#REF!</f>
        <v>#REF!</v>
      </c>
    </row>
    <row r="24" spans="1:12" ht="14.25" x14ac:dyDescent="0.2">
      <c r="A24" s="9"/>
      <c r="B24" s="9"/>
      <c r="C24" s="18" t="s">
        <v>8</v>
      </c>
      <c r="D24" s="38">
        <v>44038</v>
      </c>
      <c r="E24" s="7">
        <v>1</v>
      </c>
      <c r="F24" s="7" t="s">
        <v>49</v>
      </c>
      <c r="G24" s="23" t="s">
        <v>194</v>
      </c>
      <c r="H24" s="89">
        <v>70.238</v>
      </c>
      <c r="I24" s="19">
        <v>5</v>
      </c>
    </row>
    <row r="25" spans="1:12" ht="14.25" x14ac:dyDescent="0.2">
      <c r="A25" s="9"/>
      <c r="B25" s="9"/>
      <c r="C25" s="18" t="s">
        <v>8</v>
      </c>
      <c r="D25" s="38">
        <v>44038</v>
      </c>
      <c r="E25" s="7">
        <v>2</v>
      </c>
      <c r="F25" s="7" t="s">
        <v>49</v>
      </c>
      <c r="G25" s="8" t="s">
        <v>194</v>
      </c>
      <c r="H25" s="89">
        <v>68.611000000000004</v>
      </c>
      <c r="I25" s="19">
        <v>4</v>
      </c>
    </row>
    <row r="26" spans="1:12" ht="14.25" x14ac:dyDescent="0.2">
      <c r="A26" s="9"/>
      <c r="B26" s="9"/>
      <c r="C26" s="18" t="s">
        <v>25</v>
      </c>
      <c r="D26" s="38">
        <v>44051</v>
      </c>
      <c r="E26" s="7">
        <v>0</v>
      </c>
      <c r="F26" s="7" t="s">
        <v>49</v>
      </c>
      <c r="G26" s="8" t="s">
        <v>10</v>
      </c>
      <c r="H26" s="89">
        <v>63.8</v>
      </c>
      <c r="I26" s="19">
        <v>1</v>
      </c>
    </row>
    <row r="27" spans="1:12" ht="14.25" x14ac:dyDescent="0.2">
      <c r="A27" s="9"/>
      <c r="B27" s="9"/>
      <c r="C27" s="18" t="s">
        <v>25</v>
      </c>
      <c r="D27" s="38">
        <v>44051</v>
      </c>
      <c r="E27" s="7">
        <v>0</v>
      </c>
      <c r="F27" s="7" t="s">
        <v>49</v>
      </c>
      <c r="G27" s="8" t="s">
        <v>11</v>
      </c>
      <c r="H27" s="89">
        <v>64.167000000000002</v>
      </c>
      <c r="I27" s="19">
        <v>1</v>
      </c>
    </row>
    <row r="28" spans="1:12" ht="14.25" x14ac:dyDescent="0.2">
      <c r="A28" s="9"/>
      <c r="B28" s="9"/>
      <c r="C28" s="18"/>
      <c r="D28" s="33"/>
      <c r="E28" s="7"/>
      <c r="F28" s="7"/>
      <c r="G28" s="8"/>
      <c r="H28" s="89"/>
      <c r="I28" s="19">
        <f t="shared" ref="I28:I36" si="1">IF(E28&lt;&gt;"",VLOOKUP(E28&amp;", "&amp;H28,PointSkema,2,FALSE),0)</f>
        <v>0</v>
      </c>
    </row>
    <row r="29" spans="1:12" ht="14.25" x14ac:dyDescent="0.2">
      <c r="A29" s="9"/>
      <c r="B29" s="9"/>
      <c r="C29" s="18"/>
      <c r="D29" s="33"/>
      <c r="E29" s="7"/>
      <c r="F29" s="7"/>
      <c r="G29" s="8"/>
      <c r="H29" s="89"/>
      <c r="I29" s="19">
        <f t="shared" si="1"/>
        <v>0</v>
      </c>
    </row>
    <row r="30" spans="1:12" ht="14.25" x14ac:dyDescent="0.2">
      <c r="A30" s="9"/>
      <c r="B30" s="9"/>
      <c r="C30" s="18"/>
      <c r="D30" s="33"/>
      <c r="E30" s="7"/>
      <c r="F30" s="7"/>
      <c r="G30" s="8"/>
      <c r="H30" s="89"/>
      <c r="I30" s="19">
        <f t="shared" si="1"/>
        <v>0</v>
      </c>
    </row>
    <row r="31" spans="1:12" ht="14.25" x14ac:dyDescent="0.2">
      <c r="A31" s="9"/>
      <c r="B31" s="9"/>
      <c r="C31" s="18"/>
      <c r="D31" s="33"/>
      <c r="E31" s="7"/>
      <c r="F31" s="7"/>
      <c r="G31" s="8"/>
      <c r="H31" s="89"/>
      <c r="I31" s="19">
        <f t="shared" si="1"/>
        <v>0</v>
      </c>
    </row>
    <row r="32" spans="1:12" ht="14.25" x14ac:dyDescent="0.2">
      <c r="A32" s="9"/>
      <c r="B32" s="9"/>
      <c r="C32" s="18"/>
      <c r="D32" s="33"/>
      <c r="E32" s="7"/>
      <c r="F32" s="7"/>
      <c r="G32" s="8"/>
      <c r="H32" s="89"/>
      <c r="I32" s="19">
        <f t="shared" si="1"/>
        <v>0</v>
      </c>
    </row>
    <row r="33" spans="1:9" ht="14.25" x14ac:dyDescent="0.2">
      <c r="A33" s="9"/>
      <c r="B33" s="9"/>
      <c r="C33" s="18"/>
      <c r="D33" s="33"/>
      <c r="E33" s="7"/>
      <c r="F33" s="7"/>
      <c r="G33" s="8"/>
      <c r="H33" s="89"/>
      <c r="I33" s="19">
        <f t="shared" si="1"/>
        <v>0</v>
      </c>
    </row>
    <row r="34" spans="1:9" ht="14.25" x14ac:dyDescent="0.2">
      <c r="A34" s="9"/>
      <c r="B34" s="9"/>
      <c r="C34" s="18"/>
      <c r="D34" s="33"/>
      <c r="E34" s="7"/>
      <c r="F34" s="7"/>
      <c r="G34" s="8"/>
      <c r="H34" s="89"/>
      <c r="I34" s="19">
        <f t="shared" si="1"/>
        <v>0</v>
      </c>
    </row>
    <row r="35" spans="1:9" ht="14.25" x14ac:dyDescent="0.2">
      <c r="A35" s="9"/>
      <c r="B35" s="9"/>
      <c r="C35" s="18"/>
      <c r="D35" s="33"/>
      <c r="E35" s="7"/>
      <c r="F35" s="7"/>
      <c r="G35" s="8"/>
      <c r="H35" s="89"/>
      <c r="I35" s="19">
        <f t="shared" si="1"/>
        <v>0</v>
      </c>
    </row>
    <row r="36" spans="1:9" ht="15" thickBot="1" x14ac:dyDescent="0.25">
      <c r="A36" s="9"/>
      <c r="B36" s="9"/>
      <c r="C36" s="20"/>
      <c r="D36" s="33"/>
      <c r="E36" s="16"/>
      <c r="F36" s="16"/>
      <c r="G36" s="17"/>
      <c r="H36" s="94"/>
      <c r="I36" s="29">
        <f t="shared" si="1"/>
        <v>0</v>
      </c>
    </row>
    <row r="37" spans="1:9" ht="15" thickBot="1" x14ac:dyDescent="0.25">
      <c r="A37" s="9"/>
      <c r="B37" s="9"/>
      <c r="C37" s="128" t="str">
        <f>+A22&amp;", "&amp;B22</f>
        <v>Marie Sofie Christensen, Trehøjegårds Believe It</v>
      </c>
      <c r="D37" s="129"/>
      <c r="E37" s="129"/>
      <c r="F37" s="56"/>
      <c r="G37" s="30" t="s">
        <v>9</v>
      </c>
      <c r="H37" s="96" t="s">
        <v>9</v>
      </c>
      <c r="I37" s="10">
        <f>SUM(I22:I36)</f>
        <v>15</v>
      </c>
    </row>
    <row r="38" spans="1:9" ht="15" thickBot="1" x14ac:dyDescent="0.25">
      <c r="A38" s="4"/>
      <c r="B38" s="4"/>
      <c r="C38" s="4"/>
      <c r="D38" s="12"/>
      <c r="E38" s="4"/>
      <c r="F38" s="4"/>
      <c r="G38" s="4"/>
      <c r="H38" s="92"/>
      <c r="I38" s="4"/>
    </row>
    <row r="39" spans="1:9" ht="15" thickBot="1" x14ac:dyDescent="0.25">
      <c r="A39" s="25" t="s">
        <v>2</v>
      </c>
      <c r="B39" s="34" t="s">
        <v>35</v>
      </c>
      <c r="C39" s="32" t="s">
        <v>4</v>
      </c>
      <c r="D39" s="27" t="s">
        <v>5</v>
      </c>
      <c r="E39" s="26" t="s">
        <v>6</v>
      </c>
      <c r="F39" s="26" t="s">
        <v>118</v>
      </c>
      <c r="G39" s="26" t="s">
        <v>7</v>
      </c>
      <c r="H39" s="87" t="s">
        <v>37</v>
      </c>
      <c r="I39" s="28" t="s">
        <v>1</v>
      </c>
    </row>
    <row r="40" spans="1:9" ht="15" thickBot="1" x14ac:dyDescent="0.25">
      <c r="A40" s="31" t="s">
        <v>50</v>
      </c>
      <c r="B40" s="35" t="s">
        <v>51</v>
      </c>
      <c r="C40" s="33" t="s">
        <v>8</v>
      </c>
      <c r="D40" s="38">
        <v>44037</v>
      </c>
      <c r="E40" s="22">
        <v>0</v>
      </c>
      <c r="F40" s="22" t="s">
        <v>49</v>
      </c>
      <c r="G40" s="23" t="s">
        <v>162</v>
      </c>
      <c r="H40" s="93">
        <v>67.221999999999994</v>
      </c>
      <c r="I40" s="24">
        <v>1</v>
      </c>
    </row>
    <row r="41" spans="1:9" ht="14.25" x14ac:dyDescent="0.2">
      <c r="A41" s="9"/>
      <c r="B41" s="9"/>
      <c r="C41" s="18" t="s">
        <v>8</v>
      </c>
      <c r="D41" s="38">
        <v>44037</v>
      </c>
      <c r="E41" s="7">
        <v>0</v>
      </c>
      <c r="F41" s="7" t="s">
        <v>49</v>
      </c>
      <c r="G41" s="8" t="s">
        <v>163</v>
      </c>
      <c r="H41" s="89">
        <v>67.143000000000001</v>
      </c>
      <c r="I41" s="19">
        <v>1</v>
      </c>
    </row>
    <row r="42" spans="1:9" ht="14.25" x14ac:dyDescent="0.2">
      <c r="A42" s="9"/>
      <c r="B42" s="9"/>
      <c r="C42" s="18" t="s">
        <v>8</v>
      </c>
      <c r="D42" s="38">
        <v>44038</v>
      </c>
      <c r="E42" s="7">
        <v>0</v>
      </c>
      <c r="F42" s="7" t="s">
        <v>49</v>
      </c>
      <c r="G42" s="8" t="s">
        <v>162</v>
      </c>
      <c r="H42" s="89">
        <v>66.429000000000002</v>
      </c>
      <c r="I42" s="19">
        <v>1</v>
      </c>
    </row>
    <row r="43" spans="1:9" ht="14.25" x14ac:dyDescent="0.2">
      <c r="A43" s="9"/>
      <c r="B43" s="9"/>
      <c r="C43" s="18" t="s">
        <v>8</v>
      </c>
      <c r="D43" s="38">
        <v>44038</v>
      </c>
      <c r="E43" s="7">
        <v>0</v>
      </c>
      <c r="F43" s="7" t="s">
        <v>49</v>
      </c>
      <c r="G43" s="8" t="s">
        <v>163</v>
      </c>
      <c r="H43" s="89">
        <v>65</v>
      </c>
      <c r="I43" s="19">
        <v>1</v>
      </c>
    </row>
    <row r="44" spans="1:9" ht="14.25" x14ac:dyDescent="0.2">
      <c r="A44" s="9"/>
      <c r="B44" s="9"/>
      <c r="C44" s="18"/>
      <c r="D44" s="33"/>
      <c r="E44" s="7"/>
      <c r="F44" s="7"/>
      <c r="G44" s="8"/>
      <c r="H44" s="89"/>
      <c r="I44" s="19">
        <f t="shared" ref="I44:I54" si="2">IF(E44&lt;&gt;"",VLOOKUP(E44&amp;", "&amp;H44,PointSkema,2,FALSE),0)</f>
        <v>0</v>
      </c>
    </row>
    <row r="45" spans="1:9" ht="14.25" x14ac:dyDescent="0.2">
      <c r="A45" s="9"/>
      <c r="B45" s="9"/>
      <c r="C45" s="18"/>
      <c r="D45" s="33"/>
      <c r="E45" s="7"/>
      <c r="F45" s="7"/>
      <c r="G45" s="8"/>
      <c r="H45" s="89"/>
      <c r="I45" s="19">
        <f t="shared" si="2"/>
        <v>0</v>
      </c>
    </row>
    <row r="46" spans="1:9" ht="14.25" x14ac:dyDescent="0.2">
      <c r="A46" s="9"/>
      <c r="B46" s="9"/>
      <c r="C46" s="18"/>
      <c r="D46" s="33"/>
      <c r="E46" s="7"/>
      <c r="F46" s="7"/>
      <c r="G46" s="8"/>
      <c r="H46" s="89"/>
      <c r="I46" s="19">
        <f t="shared" si="2"/>
        <v>0</v>
      </c>
    </row>
    <row r="47" spans="1:9" ht="14.25" x14ac:dyDescent="0.2">
      <c r="A47" s="9"/>
      <c r="B47" s="9"/>
      <c r="C47" s="18"/>
      <c r="D47" s="33"/>
      <c r="E47" s="7"/>
      <c r="F47" s="7"/>
      <c r="G47" s="8"/>
      <c r="H47" s="89"/>
      <c r="I47" s="19">
        <f t="shared" si="2"/>
        <v>0</v>
      </c>
    </row>
    <row r="48" spans="1:9" ht="14.25" x14ac:dyDescent="0.2">
      <c r="A48" s="9"/>
      <c r="B48" s="9"/>
      <c r="C48" s="18"/>
      <c r="D48" s="33"/>
      <c r="E48" s="7"/>
      <c r="F48" s="7"/>
      <c r="G48" s="8"/>
      <c r="H48" s="89"/>
      <c r="I48" s="19">
        <f t="shared" si="2"/>
        <v>0</v>
      </c>
    </row>
    <row r="49" spans="1:9" ht="14.25" x14ac:dyDescent="0.2">
      <c r="A49" s="9"/>
      <c r="B49" s="9"/>
      <c r="C49" s="18"/>
      <c r="D49" s="33"/>
      <c r="E49" s="7"/>
      <c r="F49" s="7"/>
      <c r="G49" s="8"/>
      <c r="H49" s="89"/>
      <c r="I49" s="19">
        <f t="shared" si="2"/>
        <v>0</v>
      </c>
    </row>
    <row r="50" spans="1:9" ht="14.25" x14ac:dyDescent="0.2">
      <c r="A50" s="9"/>
      <c r="B50" s="9"/>
      <c r="C50" s="18"/>
      <c r="D50" s="33"/>
      <c r="E50" s="7"/>
      <c r="F50" s="7"/>
      <c r="G50" s="8"/>
      <c r="H50" s="89"/>
      <c r="I50" s="19">
        <f t="shared" si="2"/>
        <v>0</v>
      </c>
    </row>
    <row r="51" spans="1:9" ht="14.25" x14ac:dyDescent="0.2">
      <c r="A51" s="9"/>
      <c r="B51" s="9"/>
      <c r="C51" s="18"/>
      <c r="D51" s="33"/>
      <c r="E51" s="7"/>
      <c r="F51" s="7"/>
      <c r="G51" s="8"/>
      <c r="H51" s="89"/>
      <c r="I51" s="19">
        <f t="shared" si="2"/>
        <v>0</v>
      </c>
    </row>
    <row r="52" spans="1:9" ht="14.25" x14ac:dyDescent="0.2">
      <c r="A52" s="9"/>
      <c r="B52" s="9"/>
      <c r="C52" s="18"/>
      <c r="D52" s="33"/>
      <c r="E52" s="7"/>
      <c r="F52" s="7"/>
      <c r="G52" s="8"/>
      <c r="H52" s="89"/>
      <c r="I52" s="19">
        <f t="shared" si="2"/>
        <v>0</v>
      </c>
    </row>
    <row r="53" spans="1:9" ht="14.25" x14ac:dyDescent="0.2">
      <c r="A53" s="9"/>
      <c r="B53" s="9"/>
      <c r="C53" s="18"/>
      <c r="D53" s="33"/>
      <c r="E53" s="7"/>
      <c r="F53" s="7"/>
      <c r="G53" s="8"/>
      <c r="H53" s="89"/>
      <c r="I53" s="19">
        <f t="shared" si="2"/>
        <v>0</v>
      </c>
    </row>
    <row r="54" spans="1:9" ht="15" thickBot="1" x14ac:dyDescent="0.25">
      <c r="A54" s="9"/>
      <c r="B54" s="9"/>
      <c r="C54" s="20"/>
      <c r="D54" s="33"/>
      <c r="E54" s="16"/>
      <c r="F54" s="16"/>
      <c r="G54" s="17"/>
      <c r="H54" s="94"/>
      <c r="I54" s="29">
        <f t="shared" si="2"/>
        <v>0</v>
      </c>
    </row>
    <row r="55" spans="1:9" ht="15" thickBot="1" x14ac:dyDescent="0.25">
      <c r="A55" s="9"/>
      <c r="B55" s="9"/>
      <c r="C55" s="128" t="str">
        <f>+A40&amp;", "&amp;B40</f>
        <v>Mathilde Andersen, Malik</v>
      </c>
      <c r="D55" s="129"/>
      <c r="E55" s="129"/>
      <c r="F55" s="56"/>
      <c r="G55" s="30" t="s">
        <v>9</v>
      </c>
      <c r="H55" s="96" t="s">
        <v>9</v>
      </c>
      <c r="I55" s="10">
        <f>SUM(I40:I54)</f>
        <v>4</v>
      </c>
    </row>
    <row r="56" spans="1:9" ht="14.25" x14ac:dyDescent="0.2">
      <c r="A56" s="4"/>
      <c r="B56" s="4"/>
      <c r="C56" s="4"/>
      <c r="D56" s="12"/>
      <c r="E56" s="4"/>
      <c r="F56" s="4"/>
      <c r="G56" s="4"/>
      <c r="H56" s="92"/>
      <c r="I56" s="4"/>
    </row>
    <row r="57" spans="1:9" ht="15" thickBot="1" x14ac:dyDescent="0.25">
      <c r="A57" s="4"/>
      <c r="B57" s="4"/>
      <c r="C57" s="4"/>
      <c r="D57" s="12"/>
      <c r="E57" s="4"/>
      <c r="F57" s="4"/>
      <c r="G57" s="4"/>
      <c r="H57" s="92"/>
      <c r="I57" s="4"/>
    </row>
    <row r="58" spans="1:9" ht="15" thickBot="1" x14ac:dyDescent="0.25">
      <c r="A58" s="25" t="s">
        <v>2</v>
      </c>
      <c r="B58" s="34" t="s">
        <v>35</v>
      </c>
      <c r="C58" s="32" t="s">
        <v>4</v>
      </c>
      <c r="D58" s="27" t="s">
        <v>5</v>
      </c>
      <c r="E58" s="26" t="s">
        <v>6</v>
      </c>
      <c r="F58" s="26" t="s">
        <v>118</v>
      </c>
      <c r="G58" s="26" t="s">
        <v>7</v>
      </c>
      <c r="H58" s="87" t="s">
        <v>37</v>
      </c>
      <c r="I58" s="28" t="s">
        <v>1</v>
      </c>
    </row>
    <row r="59" spans="1:9" ht="15" thickBot="1" x14ac:dyDescent="0.25">
      <c r="A59" s="31" t="s">
        <v>249</v>
      </c>
      <c r="B59" s="35" t="s">
        <v>191</v>
      </c>
      <c r="C59" s="33" t="s">
        <v>8</v>
      </c>
      <c r="D59" s="38">
        <v>44129</v>
      </c>
      <c r="E59" s="22">
        <v>1</v>
      </c>
      <c r="F59" s="22" t="s">
        <v>122</v>
      </c>
      <c r="G59" s="23" t="s">
        <v>162</v>
      </c>
      <c r="H59" s="93">
        <v>65.555999999999997</v>
      </c>
      <c r="I59" s="24">
        <v>5</v>
      </c>
    </row>
    <row r="60" spans="1:9" ht="14.25" x14ac:dyDescent="0.2">
      <c r="A60" s="9"/>
      <c r="B60" s="9"/>
      <c r="C60" s="18" t="s">
        <v>8</v>
      </c>
      <c r="D60" s="38">
        <v>44129</v>
      </c>
      <c r="E60" s="7">
        <v>0</v>
      </c>
      <c r="F60" s="7" t="s">
        <v>122</v>
      </c>
      <c r="G60" s="8" t="s">
        <v>163</v>
      </c>
      <c r="H60" s="89">
        <v>62.381</v>
      </c>
      <c r="I60" s="19">
        <v>1</v>
      </c>
    </row>
    <row r="61" spans="1:9" ht="14.25" x14ac:dyDescent="0.2">
      <c r="A61" s="9"/>
      <c r="B61" s="9"/>
      <c r="C61" s="18"/>
      <c r="D61" s="33"/>
      <c r="E61" s="7"/>
      <c r="F61" s="7"/>
      <c r="G61" s="8"/>
      <c r="H61" s="89"/>
      <c r="I61" s="19">
        <f t="shared" ref="I61:I73" si="3">IF(E61&lt;&gt;"",VLOOKUP(E61&amp;", "&amp;H61,PointSkema,2,FALSE),0)</f>
        <v>0</v>
      </c>
    </row>
    <row r="62" spans="1:9" ht="14.25" x14ac:dyDescent="0.2">
      <c r="A62" s="9"/>
      <c r="B62" s="9"/>
      <c r="C62" s="18"/>
      <c r="D62" s="33"/>
      <c r="E62" s="7"/>
      <c r="F62" s="7"/>
      <c r="G62" s="8"/>
      <c r="H62" s="89"/>
      <c r="I62" s="19">
        <f t="shared" si="3"/>
        <v>0</v>
      </c>
    </row>
    <row r="63" spans="1:9" ht="14.25" x14ac:dyDescent="0.2">
      <c r="A63" s="9"/>
      <c r="B63" s="9"/>
      <c r="C63" s="18"/>
      <c r="D63" s="33"/>
      <c r="E63" s="7"/>
      <c r="F63" s="7"/>
      <c r="G63" s="8"/>
      <c r="H63" s="89"/>
      <c r="I63" s="19">
        <f t="shared" si="3"/>
        <v>0</v>
      </c>
    </row>
    <row r="64" spans="1:9" ht="14.25" x14ac:dyDescent="0.2">
      <c r="A64" s="9"/>
      <c r="B64" s="9"/>
      <c r="C64" s="18"/>
      <c r="D64" s="33"/>
      <c r="E64" s="7"/>
      <c r="F64" s="7"/>
      <c r="G64" s="8"/>
      <c r="H64" s="89"/>
      <c r="I64" s="19">
        <f t="shared" si="3"/>
        <v>0</v>
      </c>
    </row>
    <row r="65" spans="1:9" ht="14.25" x14ac:dyDescent="0.2">
      <c r="A65" s="9"/>
      <c r="B65" s="9"/>
      <c r="C65" s="18"/>
      <c r="D65" s="33"/>
      <c r="E65" s="7"/>
      <c r="F65" s="7"/>
      <c r="G65" s="8"/>
      <c r="H65" s="89"/>
      <c r="I65" s="19">
        <f t="shared" si="3"/>
        <v>0</v>
      </c>
    </row>
    <row r="66" spans="1:9" ht="14.25" x14ac:dyDescent="0.2">
      <c r="A66" s="9"/>
      <c r="B66" s="9"/>
      <c r="C66" s="18"/>
      <c r="D66" s="33"/>
      <c r="E66" s="7"/>
      <c r="F66" s="7"/>
      <c r="G66" s="8"/>
      <c r="H66" s="89"/>
      <c r="I66" s="19">
        <f t="shared" si="3"/>
        <v>0</v>
      </c>
    </row>
    <row r="67" spans="1:9" ht="14.25" x14ac:dyDescent="0.2">
      <c r="A67" s="9"/>
      <c r="B67" s="9"/>
      <c r="C67" s="18"/>
      <c r="D67" s="33"/>
      <c r="E67" s="7"/>
      <c r="F67" s="7"/>
      <c r="G67" s="8"/>
      <c r="H67" s="89"/>
      <c r="I67" s="19">
        <f t="shared" si="3"/>
        <v>0</v>
      </c>
    </row>
    <row r="68" spans="1:9" ht="14.25" x14ac:dyDescent="0.2">
      <c r="A68" s="9"/>
      <c r="B68" s="9"/>
      <c r="C68" s="18"/>
      <c r="D68" s="33"/>
      <c r="E68" s="7"/>
      <c r="F68" s="7"/>
      <c r="G68" s="8"/>
      <c r="H68" s="89"/>
      <c r="I68" s="19">
        <f t="shared" si="3"/>
        <v>0</v>
      </c>
    </row>
    <row r="69" spans="1:9" ht="14.25" x14ac:dyDescent="0.2">
      <c r="A69" s="9"/>
      <c r="B69" s="9"/>
      <c r="C69" s="18"/>
      <c r="D69" s="33"/>
      <c r="E69" s="7"/>
      <c r="F69" s="7"/>
      <c r="G69" s="8"/>
      <c r="H69" s="89"/>
      <c r="I69" s="19">
        <f t="shared" si="3"/>
        <v>0</v>
      </c>
    </row>
    <row r="70" spans="1:9" ht="14.25" x14ac:dyDescent="0.2">
      <c r="A70" s="9"/>
      <c r="B70" s="9"/>
      <c r="C70" s="18"/>
      <c r="D70" s="33"/>
      <c r="E70" s="7"/>
      <c r="F70" s="7"/>
      <c r="G70" s="8"/>
      <c r="H70" s="89"/>
      <c r="I70" s="19">
        <f t="shared" si="3"/>
        <v>0</v>
      </c>
    </row>
    <row r="71" spans="1:9" ht="14.25" x14ac:dyDescent="0.2">
      <c r="A71" s="9"/>
      <c r="B71" s="9"/>
      <c r="C71" s="18"/>
      <c r="D71" s="33"/>
      <c r="E71" s="7"/>
      <c r="F71" s="7"/>
      <c r="G71" s="8"/>
      <c r="H71" s="89"/>
      <c r="I71" s="19">
        <f t="shared" si="3"/>
        <v>0</v>
      </c>
    </row>
    <row r="72" spans="1:9" ht="14.25" x14ac:dyDescent="0.2">
      <c r="A72" s="9"/>
      <c r="B72" s="9"/>
      <c r="C72" s="18"/>
      <c r="D72" s="33"/>
      <c r="E72" s="7"/>
      <c r="F72" s="7"/>
      <c r="G72" s="8"/>
      <c r="H72" s="89"/>
      <c r="I72" s="19">
        <f t="shared" si="3"/>
        <v>0</v>
      </c>
    </row>
    <row r="73" spans="1:9" ht="15" thickBot="1" x14ac:dyDescent="0.25">
      <c r="A73" s="9"/>
      <c r="B73" s="9"/>
      <c r="C73" s="20"/>
      <c r="D73" s="33"/>
      <c r="E73" s="16"/>
      <c r="F73" s="16"/>
      <c r="G73" s="17"/>
      <c r="H73" s="94"/>
      <c r="I73" s="29">
        <f t="shared" si="3"/>
        <v>0</v>
      </c>
    </row>
    <row r="74" spans="1:9" ht="15" thickBot="1" x14ac:dyDescent="0.25">
      <c r="A74" s="9"/>
      <c r="B74" s="9"/>
      <c r="C74" s="128" t="str">
        <f>+A59&amp;", "&amp;B59</f>
        <v>Rikke Kongebo, Nyvang's Boss</v>
      </c>
      <c r="D74" s="129"/>
      <c r="E74" s="129"/>
      <c r="F74" s="56"/>
      <c r="G74" s="30" t="s">
        <v>9</v>
      </c>
      <c r="H74" s="96" t="s">
        <v>9</v>
      </c>
      <c r="I74" s="10">
        <f>SUM(I59:I73)</f>
        <v>6</v>
      </c>
    </row>
    <row r="75" spans="1:9" ht="15" thickBot="1" x14ac:dyDescent="0.25">
      <c r="A75" s="4"/>
      <c r="B75" s="4"/>
      <c r="C75" s="4"/>
      <c r="D75" s="12"/>
      <c r="E75" s="4"/>
      <c r="F75" s="4"/>
      <c r="G75" s="4"/>
      <c r="H75" s="92"/>
      <c r="I75" s="4"/>
    </row>
    <row r="76" spans="1:9" ht="15" thickBot="1" x14ac:dyDescent="0.25">
      <c r="A76" s="25" t="s">
        <v>2</v>
      </c>
      <c r="B76" s="34" t="s">
        <v>35</v>
      </c>
      <c r="C76" s="32" t="s">
        <v>4</v>
      </c>
      <c r="D76" s="27" t="s">
        <v>5</v>
      </c>
      <c r="E76" s="26" t="s">
        <v>6</v>
      </c>
      <c r="F76" s="26" t="s">
        <v>118</v>
      </c>
      <c r="G76" s="26" t="s">
        <v>7</v>
      </c>
      <c r="H76" s="87" t="s">
        <v>37</v>
      </c>
      <c r="I76" s="28" t="s">
        <v>1</v>
      </c>
    </row>
    <row r="77" spans="1:9" ht="15" thickBot="1" x14ac:dyDescent="0.25">
      <c r="A77" s="31"/>
      <c r="B77" s="35"/>
      <c r="C77" s="33"/>
      <c r="D77" s="33"/>
      <c r="E77" s="22"/>
      <c r="F77" s="22"/>
      <c r="G77" s="23"/>
      <c r="H77" s="93"/>
      <c r="I77" s="24">
        <f t="shared" ref="I77:I91" si="4">IF(E77&lt;&gt;"",VLOOKUP(E77&amp;", "&amp;H77,PointSkema,2,FALSE),0)</f>
        <v>0</v>
      </c>
    </row>
    <row r="78" spans="1:9" ht="14.25" x14ac:dyDescent="0.2">
      <c r="A78" s="9"/>
      <c r="B78" s="9"/>
      <c r="C78" s="18"/>
      <c r="D78" s="33"/>
      <c r="E78" s="7"/>
      <c r="F78" s="7"/>
      <c r="G78" s="8"/>
      <c r="H78" s="89"/>
      <c r="I78" s="19">
        <f t="shared" si="4"/>
        <v>0</v>
      </c>
    </row>
    <row r="79" spans="1:9" ht="14.25" x14ac:dyDescent="0.2">
      <c r="A79" s="9"/>
      <c r="B79" s="9"/>
      <c r="C79" s="18"/>
      <c r="D79" s="33"/>
      <c r="E79" s="7"/>
      <c r="F79" s="7"/>
      <c r="G79" s="8"/>
      <c r="H79" s="89"/>
      <c r="I79" s="19">
        <f t="shared" si="4"/>
        <v>0</v>
      </c>
    </row>
    <row r="80" spans="1:9" ht="14.25" x14ac:dyDescent="0.2">
      <c r="A80" s="9"/>
      <c r="B80" s="9"/>
      <c r="C80" s="18"/>
      <c r="D80" s="33"/>
      <c r="E80" s="7"/>
      <c r="F80" s="7"/>
      <c r="G80" s="8"/>
      <c r="H80" s="89"/>
      <c r="I80" s="19">
        <f t="shared" si="4"/>
        <v>0</v>
      </c>
    </row>
    <row r="81" spans="1:9" ht="14.25" x14ac:dyDescent="0.2">
      <c r="A81" s="9"/>
      <c r="B81" s="9"/>
      <c r="C81" s="18"/>
      <c r="D81" s="33"/>
      <c r="E81" s="7"/>
      <c r="F81" s="7"/>
      <c r="G81" s="8"/>
      <c r="H81" s="89"/>
      <c r="I81" s="19">
        <f t="shared" si="4"/>
        <v>0</v>
      </c>
    </row>
    <row r="82" spans="1:9" ht="14.25" x14ac:dyDescent="0.2">
      <c r="A82" s="9"/>
      <c r="B82" s="9"/>
      <c r="C82" s="18"/>
      <c r="D82" s="33"/>
      <c r="E82" s="7"/>
      <c r="F82" s="7"/>
      <c r="G82" s="8"/>
      <c r="H82" s="89"/>
      <c r="I82" s="19">
        <f t="shared" si="4"/>
        <v>0</v>
      </c>
    </row>
    <row r="83" spans="1:9" ht="14.25" x14ac:dyDescent="0.2">
      <c r="A83" s="9"/>
      <c r="B83" s="9"/>
      <c r="C83" s="18"/>
      <c r="D83" s="33"/>
      <c r="E83" s="7"/>
      <c r="F83" s="7"/>
      <c r="G83" s="8"/>
      <c r="H83" s="89"/>
      <c r="I83" s="19">
        <f t="shared" si="4"/>
        <v>0</v>
      </c>
    </row>
    <row r="84" spans="1:9" ht="14.25" x14ac:dyDescent="0.2">
      <c r="A84" s="9"/>
      <c r="B84" s="9"/>
      <c r="C84" s="18"/>
      <c r="D84" s="33"/>
      <c r="E84" s="7"/>
      <c r="F84" s="7"/>
      <c r="G84" s="8"/>
      <c r="H84" s="89"/>
      <c r="I84" s="19">
        <f t="shared" si="4"/>
        <v>0</v>
      </c>
    </row>
    <row r="85" spans="1:9" ht="14.25" x14ac:dyDescent="0.2">
      <c r="A85" s="9"/>
      <c r="B85" s="9"/>
      <c r="C85" s="18"/>
      <c r="D85" s="33"/>
      <c r="E85" s="7"/>
      <c r="F85" s="7"/>
      <c r="G85" s="8"/>
      <c r="H85" s="89"/>
      <c r="I85" s="19">
        <f t="shared" si="4"/>
        <v>0</v>
      </c>
    </row>
    <row r="86" spans="1:9" ht="14.25" x14ac:dyDescent="0.2">
      <c r="A86" s="9"/>
      <c r="B86" s="9"/>
      <c r="C86" s="18"/>
      <c r="D86" s="33"/>
      <c r="E86" s="7"/>
      <c r="F86" s="7"/>
      <c r="G86" s="8"/>
      <c r="H86" s="89"/>
      <c r="I86" s="19">
        <f t="shared" si="4"/>
        <v>0</v>
      </c>
    </row>
    <row r="87" spans="1:9" ht="14.25" x14ac:dyDescent="0.2">
      <c r="A87" s="9"/>
      <c r="B87" s="9"/>
      <c r="C87" s="18"/>
      <c r="D87" s="33"/>
      <c r="E87" s="7"/>
      <c r="F87" s="7"/>
      <c r="G87" s="8"/>
      <c r="H87" s="89"/>
      <c r="I87" s="19">
        <f t="shared" si="4"/>
        <v>0</v>
      </c>
    </row>
    <row r="88" spans="1:9" ht="14.25" x14ac:dyDescent="0.2">
      <c r="A88" s="9"/>
      <c r="B88" s="9"/>
      <c r="C88" s="18"/>
      <c r="D88" s="33"/>
      <c r="E88" s="7"/>
      <c r="F88" s="7"/>
      <c r="G88" s="8"/>
      <c r="H88" s="89"/>
      <c r="I88" s="19">
        <f t="shared" si="4"/>
        <v>0</v>
      </c>
    </row>
    <row r="89" spans="1:9" ht="14.25" x14ac:dyDescent="0.2">
      <c r="A89" s="9"/>
      <c r="B89" s="9"/>
      <c r="C89" s="18"/>
      <c r="D89" s="33"/>
      <c r="E89" s="7"/>
      <c r="F89" s="7"/>
      <c r="G89" s="8"/>
      <c r="H89" s="89"/>
      <c r="I89" s="19">
        <f t="shared" si="4"/>
        <v>0</v>
      </c>
    </row>
    <row r="90" spans="1:9" ht="14.25" x14ac:dyDescent="0.2">
      <c r="A90" s="9"/>
      <c r="B90" s="9"/>
      <c r="C90" s="18"/>
      <c r="D90" s="33"/>
      <c r="E90" s="7"/>
      <c r="F90" s="7"/>
      <c r="G90" s="8"/>
      <c r="H90" s="89"/>
      <c r="I90" s="19">
        <f t="shared" si="4"/>
        <v>0</v>
      </c>
    </row>
    <row r="91" spans="1:9" ht="15" thickBot="1" x14ac:dyDescent="0.25">
      <c r="A91" s="9"/>
      <c r="B91" s="9"/>
      <c r="C91" s="20"/>
      <c r="D91" s="33"/>
      <c r="E91" s="16"/>
      <c r="F91" s="16"/>
      <c r="G91" s="17"/>
      <c r="H91" s="94"/>
      <c r="I91" s="29">
        <f t="shared" si="4"/>
        <v>0</v>
      </c>
    </row>
    <row r="92" spans="1:9" ht="15" thickBot="1" x14ac:dyDescent="0.25">
      <c r="A92" s="9"/>
      <c r="B92" s="9"/>
      <c r="C92" s="128" t="str">
        <f>+A77&amp;", "&amp;B77</f>
        <v xml:space="preserve">, </v>
      </c>
      <c r="D92" s="129"/>
      <c r="E92" s="129"/>
      <c r="F92" s="56"/>
      <c r="G92" s="30" t="s">
        <v>9</v>
      </c>
      <c r="H92" s="96" t="s">
        <v>9</v>
      </c>
      <c r="I92" s="10">
        <f>SUM(I77:I91)</f>
        <v>0</v>
      </c>
    </row>
    <row r="93" spans="1:9" ht="15" thickBot="1" x14ac:dyDescent="0.25">
      <c r="A93" s="4"/>
      <c r="B93" s="4"/>
      <c r="C93" s="4"/>
      <c r="D93" s="12"/>
      <c r="E93" s="4"/>
      <c r="F93" s="4"/>
      <c r="G93" s="4"/>
      <c r="H93" s="92"/>
      <c r="I93" s="4"/>
    </row>
    <row r="94" spans="1:9" ht="15" thickBot="1" x14ac:dyDescent="0.25">
      <c r="A94" s="25" t="s">
        <v>2</v>
      </c>
      <c r="B94" s="34" t="s">
        <v>35</v>
      </c>
      <c r="C94" s="32" t="s">
        <v>4</v>
      </c>
      <c r="D94" s="27" t="s">
        <v>5</v>
      </c>
      <c r="E94" s="26" t="s">
        <v>6</v>
      </c>
      <c r="F94" s="26" t="s">
        <v>118</v>
      </c>
      <c r="G94" s="26" t="s">
        <v>7</v>
      </c>
      <c r="H94" s="87" t="s">
        <v>37</v>
      </c>
      <c r="I94" s="28" t="s">
        <v>1</v>
      </c>
    </row>
    <row r="95" spans="1:9" ht="15" thickBot="1" x14ac:dyDescent="0.25">
      <c r="A95" s="31"/>
      <c r="B95" s="35"/>
      <c r="C95" s="33"/>
      <c r="D95" s="33"/>
      <c r="E95" s="22"/>
      <c r="F95" s="22"/>
      <c r="G95" s="23"/>
      <c r="H95" s="93"/>
      <c r="I95" s="24">
        <f t="shared" ref="I95:I109" si="5">IF(E95&lt;&gt;"",VLOOKUP(E95&amp;", "&amp;H95,PointSkema,2,FALSE),0)</f>
        <v>0</v>
      </c>
    </row>
    <row r="96" spans="1:9" ht="14.25" x14ac:dyDescent="0.2">
      <c r="A96" s="9"/>
      <c r="B96" s="9"/>
      <c r="C96" s="18"/>
      <c r="D96" s="33"/>
      <c r="E96" s="7"/>
      <c r="F96" s="7"/>
      <c r="G96" s="8"/>
      <c r="H96" s="89"/>
      <c r="I96" s="19">
        <f t="shared" si="5"/>
        <v>0</v>
      </c>
    </row>
    <row r="97" spans="1:9" ht="14.25" x14ac:dyDescent="0.2">
      <c r="A97" s="9"/>
      <c r="B97" s="9"/>
      <c r="C97" s="18"/>
      <c r="D97" s="33"/>
      <c r="E97" s="7"/>
      <c r="F97" s="7"/>
      <c r="G97" s="8"/>
      <c r="H97" s="89"/>
      <c r="I97" s="19">
        <f t="shared" si="5"/>
        <v>0</v>
      </c>
    </row>
    <row r="98" spans="1:9" ht="14.25" x14ac:dyDescent="0.2">
      <c r="A98" s="9"/>
      <c r="B98" s="9"/>
      <c r="C98" s="18"/>
      <c r="D98" s="33"/>
      <c r="E98" s="7"/>
      <c r="F98" s="7"/>
      <c r="G98" s="8"/>
      <c r="H98" s="89"/>
      <c r="I98" s="19">
        <f t="shared" si="5"/>
        <v>0</v>
      </c>
    </row>
    <row r="99" spans="1:9" ht="14.25" x14ac:dyDescent="0.2">
      <c r="A99" s="9"/>
      <c r="B99" s="9"/>
      <c r="C99" s="18"/>
      <c r="D99" s="33"/>
      <c r="E99" s="7"/>
      <c r="F99" s="7"/>
      <c r="G99" s="8"/>
      <c r="H99" s="89"/>
      <c r="I99" s="19">
        <f t="shared" si="5"/>
        <v>0</v>
      </c>
    </row>
    <row r="100" spans="1:9" ht="14.25" x14ac:dyDescent="0.2">
      <c r="A100" s="9"/>
      <c r="B100" s="9"/>
      <c r="C100" s="18"/>
      <c r="D100" s="33"/>
      <c r="E100" s="7"/>
      <c r="F100" s="7"/>
      <c r="G100" s="8"/>
      <c r="H100" s="89"/>
      <c r="I100" s="19">
        <f t="shared" si="5"/>
        <v>0</v>
      </c>
    </row>
    <row r="101" spans="1:9" ht="14.25" x14ac:dyDescent="0.2">
      <c r="A101" s="9"/>
      <c r="B101" s="9"/>
      <c r="C101" s="18"/>
      <c r="D101" s="33"/>
      <c r="E101" s="7"/>
      <c r="F101" s="7"/>
      <c r="G101" s="8"/>
      <c r="H101" s="89"/>
      <c r="I101" s="19">
        <f t="shared" si="5"/>
        <v>0</v>
      </c>
    </row>
    <row r="102" spans="1:9" ht="14.25" x14ac:dyDescent="0.2">
      <c r="A102" s="9"/>
      <c r="B102" s="9"/>
      <c r="C102" s="18"/>
      <c r="D102" s="33"/>
      <c r="E102" s="7"/>
      <c r="F102" s="7"/>
      <c r="G102" s="8"/>
      <c r="H102" s="89"/>
      <c r="I102" s="19">
        <f t="shared" si="5"/>
        <v>0</v>
      </c>
    </row>
    <row r="103" spans="1:9" ht="14.25" x14ac:dyDescent="0.2">
      <c r="A103" s="9"/>
      <c r="B103" s="9"/>
      <c r="C103" s="18"/>
      <c r="D103" s="33"/>
      <c r="E103" s="7"/>
      <c r="F103" s="7"/>
      <c r="G103" s="8"/>
      <c r="H103" s="89"/>
      <c r="I103" s="19">
        <f t="shared" si="5"/>
        <v>0</v>
      </c>
    </row>
    <row r="104" spans="1:9" ht="14.25" x14ac:dyDescent="0.2">
      <c r="A104" s="9"/>
      <c r="B104" s="9"/>
      <c r="C104" s="18"/>
      <c r="D104" s="33"/>
      <c r="E104" s="7"/>
      <c r="F104" s="7"/>
      <c r="G104" s="8"/>
      <c r="H104" s="89"/>
      <c r="I104" s="19">
        <f t="shared" si="5"/>
        <v>0</v>
      </c>
    </row>
    <row r="105" spans="1:9" ht="14.25" x14ac:dyDescent="0.2">
      <c r="A105" s="9"/>
      <c r="B105" s="9"/>
      <c r="C105" s="18"/>
      <c r="D105" s="33"/>
      <c r="E105" s="7"/>
      <c r="F105" s="7"/>
      <c r="G105" s="8"/>
      <c r="H105" s="89"/>
      <c r="I105" s="19">
        <f t="shared" si="5"/>
        <v>0</v>
      </c>
    </row>
    <row r="106" spans="1:9" ht="14.25" x14ac:dyDescent="0.2">
      <c r="A106" s="9"/>
      <c r="B106" s="9"/>
      <c r="C106" s="18"/>
      <c r="D106" s="33"/>
      <c r="E106" s="7"/>
      <c r="F106" s="7"/>
      <c r="G106" s="8"/>
      <c r="H106" s="89"/>
      <c r="I106" s="19">
        <f t="shared" si="5"/>
        <v>0</v>
      </c>
    </row>
    <row r="107" spans="1:9" ht="14.25" x14ac:dyDescent="0.2">
      <c r="A107" s="9"/>
      <c r="B107" s="9"/>
      <c r="C107" s="18"/>
      <c r="D107" s="33"/>
      <c r="E107" s="7"/>
      <c r="F107" s="7"/>
      <c r="G107" s="8"/>
      <c r="H107" s="89"/>
      <c r="I107" s="19">
        <f t="shared" si="5"/>
        <v>0</v>
      </c>
    </row>
    <row r="108" spans="1:9" ht="14.25" x14ac:dyDescent="0.2">
      <c r="A108" s="9"/>
      <c r="B108" s="9"/>
      <c r="C108" s="18"/>
      <c r="D108" s="33"/>
      <c r="E108" s="7"/>
      <c r="F108" s="7"/>
      <c r="G108" s="8"/>
      <c r="H108" s="89"/>
      <c r="I108" s="19">
        <f t="shared" si="5"/>
        <v>0</v>
      </c>
    </row>
    <row r="109" spans="1:9" ht="15" thickBot="1" x14ac:dyDescent="0.25">
      <c r="A109" s="9"/>
      <c r="B109" s="9"/>
      <c r="C109" s="20"/>
      <c r="D109" s="33"/>
      <c r="E109" s="16"/>
      <c r="F109" s="16"/>
      <c r="G109" s="17"/>
      <c r="H109" s="94"/>
      <c r="I109" s="29">
        <f t="shared" si="5"/>
        <v>0</v>
      </c>
    </row>
    <row r="110" spans="1:9" ht="15" thickBot="1" x14ac:dyDescent="0.25">
      <c r="A110" s="9"/>
      <c r="B110" s="9"/>
      <c r="C110" s="128" t="str">
        <f>+A95&amp;", "&amp;B95</f>
        <v xml:space="preserve">, </v>
      </c>
      <c r="D110" s="129"/>
      <c r="E110" s="129"/>
      <c r="F110" s="56"/>
      <c r="G110" s="30" t="s">
        <v>9</v>
      </c>
      <c r="H110" s="96" t="s">
        <v>9</v>
      </c>
      <c r="I110" s="10">
        <f>SUM(I95:I109)</f>
        <v>0</v>
      </c>
    </row>
    <row r="111" spans="1:9" ht="14.25" x14ac:dyDescent="0.2">
      <c r="A111" s="4"/>
      <c r="B111" s="4"/>
      <c r="C111" s="4"/>
      <c r="D111" s="12"/>
      <c r="E111" s="4"/>
      <c r="F111" s="4"/>
      <c r="G111" s="4"/>
      <c r="H111" s="92"/>
      <c r="I111" s="4"/>
    </row>
    <row r="112" spans="1:9" ht="15" thickBot="1" x14ac:dyDescent="0.25">
      <c r="A112" s="4"/>
      <c r="B112" s="4"/>
      <c r="C112" s="4"/>
      <c r="D112" s="12"/>
      <c r="E112" s="4"/>
      <c r="F112" s="4"/>
      <c r="G112" s="4"/>
      <c r="H112" s="92"/>
      <c r="I112" s="4"/>
    </row>
    <row r="113" spans="1:9" ht="15" thickBot="1" x14ac:dyDescent="0.25">
      <c r="A113" s="25" t="s">
        <v>2</v>
      </c>
      <c r="B113" s="34" t="s">
        <v>35</v>
      </c>
      <c r="C113" s="32" t="s">
        <v>4</v>
      </c>
      <c r="D113" s="27" t="s">
        <v>5</v>
      </c>
      <c r="E113" s="26" t="s">
        <v>6</v>
      </c>
      <c r="F113" s="26" t="s">
        <v>118</v>
      </c>
      <c r="G113" s="26" t="s">
        <v>7</v>
      </c>
      <c r="H113" s="87" t="s">
        <v>37</v>
      </c>
      <c r="I113" s="28" t="s">
        <v>1</v>
      </c>
    </row>
    <row r="114" spans="1:9" ht="15" thickBot="1" x14ac:dyDescent="0.25">
      <c r="A114" s="31"/>
      <c r="B114" s="35"/>
      <c r="C114" s="33"/>
      <c r="D114" s="21"/>
      <c r="E114" s="22"/>
      <c r="F114" s="22"/>
      <c r="G114" s="23"/>
      <c r="H114" s="93"/>
      <c r="I114" s="24">
        <f t="shared" ref="I114:I128" si="6">IF(E114&lt;&gt;"",VLOOKUP(E114&amp;", "&amp;H114,PointSkema,2,FALSE),0)</f>
        <v>0</v>
      </c>
    </row>
    <row r="115" spans="1:9" ht="14.25" x14ac:dyDescent="0.2">
      <c r="A115" s="9"/>
      <c r="B115" s="9"/>
      <c r="C115" s="18"/>
      <c r="D115" s="6"/>
      <c r="E115" s="7"/>
      <c r="F115" s="7"/>
      <c r="G115" s="8"/>
      <c r="H115" s="89"/>
      <c r="I115" s="19">
        <f t="shared" si="6"/>
        <v>0</v>
      </c>
    </row>
    <row r="116" spans="1:9" ht="14.25" x14ac:dyDescent="0.2">
      <c r="A116" s="9"/>
      <c r="B116" s="9"/>
      <c r="C116" s="18"/>
      <c r="D116" s="6"/>
      <c r="E116" s="7"/>
      <c r="F116" s="7"/>
      <c r="G116" s="8"/>
      <c r="H116" s="89"/>
      <c r="I116" s="19">
        <f t="shared" si="6"/>
        <v>0</v>
      </c>
    </row>
    <row r="117" spans="1:9" ht="14.25" x14ac:dyDescent="0.2">
      <c r="A117" s="9"/>
      <c r="B117" s="9"/>
      <c r="C117" s="18"/>
      <c r="D117" s="6"/>
      <c r="E117" s="7"/>
      <c r="F117" s="7"/>
      <c r="G117" s="8"/>
      <c r="H117" s="89"/>
      <c r="I117" s="19">
        <f t="shared" si="6"/>
        <v>0</v>
      </c>
    </row>
    <row r="118" spans="1:9" ht="14.25" x14ac:dyDescent="0.2">
      <c r="A118" s="9"/>
      <c r="B118" s="9"/>
      <c r="C118" s="18"/>
      <c r="D118" s="6"/>
      <c r="E118" s="7"/>
      <c r="F118" s="7"/>
      <c r="G118" s="8"/>
      <c r="H118" s="89"/>
      <c r="I118" s="19">
        <f t="shared" si="6"/>
        <v>0</v>
      </c>
    </row>
    <row r="119" spans="1:9" ht="14.25" x14ac:dyDescent="0.2">
      <c r="A119" s="9"/>
      <c r="B119" s="9"/>
      <c r="C119" s="18"/>
      <c r="D119" s="6"/>
      <c r="E119" s="7"/>
      <c r="F119" s="7"/>
      <c r="G119" s="8"/>
      <c r="H119" s="89"/>
      <c r="I119" s="19">
        <f t="shared" si="6"/>
        <v>0</v>
      </c>
    </row>
    <row r="120" spans="1:9" ht="14.25" x14ac:dyDescent="0.2">
      <c r="A120" s="9"/>
      <c r="B120" s="9"/>
      <c r="C120" s="18"/>
      <c r="D120" s="6"/>
      <c r="E120" s="7"/>
      <c r="F120" s="7"/>
      <c r="G120" s="8"/>
      <c r="H120" s="89"/>
      <c r="I120" s="19">
        <f t="shared" si="6"/>
        <v>0</v>
      </c>
    </row>
    <row r="121" spans="1:9" ht="14.25" x14ac:dyDescent="0.2">
      <c r="A121" s="9"/>
      <c r="B121" s="9"/>
      <c r="C121" s="18"/>
      <c r="D121" s="6"/>
      <c r="E121" s="7"/>
      <c r="F121" s="7"/>
      <c r="G121" s="8"/>
      <c r="H121" s="89"/>
      <c r="I121" s="19">
        <f t="shared" si="6"/>
        <v>0</v>
      </c>
    </row>
    <row r="122" spans="1:9" ht="14.25" x14ac:dyDescent="0.2">
      <c r="A122" s="9"/>
      <c r="B122" s="9"/>
      <c r="C122" s="18"/>
      <c r="D122" s="6"/>
      <c r="E122" s="7"/>
      <c r="F122" s="7"/>
      <c r="G122" s="8"/>
      <c r="H122" s="89"/>
      <c r="I122" s="19">
        <f t="shared" si="6"/>
        <v>0</v>
      </c>
    </row>
    <row r="123" spans="1:9" ht="14.25" x14ac:dyDescent="0.2">
      <c r="A123" s="9"/>
      <c r="B123" s="9"/>
      <c r="C123" s="18"/>
      <c r="D123" s="6"/>
      <c r="E123" s="7"/>
      <c r="F123" s="7"/>
      <c r="G123" s="8"/>
      <c r="H123" s="89"/>
      <c r="I123" s="19">
        <f t="shared" si="6"/>
        <v>0</v>
      </c>
    </row>
    <row r="124" spans="1:9" ht="14.25" x14ac:dyDescent="0.2">
      <c r="A124" s="9"/>
      <c r="B124" s="9"/>
      <c r="C124" s="18"/>
      <c r="D124" s="6"/>
      <c r="E124" s="7"/>
      <c r="F124" s="7"/>
      <c r="G124" s="8"/>
      <c r="H124" s="89"/>
      <c r="I124" s="19">
        <f t="shared" si="6"/>
        <v>0</v>
      </c>
    </row>
    <row r="125" spans="1:9" ht="14.25" x14ac:dyDescent="0.2">
      <c r="A125" s="9"/>
      <c r="B125" s="9"/>
      <c r="C125" s="18"/>
      <c r="D125" s="6"/>
      <c r="E125" s="7"/>
      <c r="F125" s="7"/>
      <c r="G125" s="8"/>
      <c r="H125" s="89"/>
      <c r="I125" s="19">
        <f t="shared" si="6"/>
        <v>0</v>
      </c>
    </row>
    <row r="126" spans="1:9" ht="14.25" x14ac:dyDescent="0.2">
      <c r="A126" s="9"/>
      <c r="B126" s="9"/>
      <c r="C126" s="18"/>
      <c r="D126" s="6"/>
      <c r="E126" s="7"/>
      <c r="F126" s="7"/>
      <c r="G126" s="8"/>
      <c r="H126" s="89"/>
      <c r="I126" s="19">
        <f t="shared" si="6"/>
        <v>0</v>
      </c>
    </row>
    <row r="127" spans="1:9" ht="14.25" x14ac:dyDescent="0.2">
      <c r="A127" s="9"/>
      <c r="B127" s="9"/>
      <c r="C127" s="18"/>
      <c r="D127" s="6"/>
      <c r="E127" s="7"/>
      <c r="F127" s="7"/>
      <c r="G127" s="8"/>
      <c r="H127" s="89"/>
      <c r="I127" s="19">
        <f t="shared" si="6"/>
        <v>0</v>
      </c>
    </row>
    <row r="128" spans="1:9" ht="15" thickBot="1" x14ac:dyDescent="0.25">
      <c r="A128" s="9"/>
      <c r="B128" s="9"/>
      <c r="C128" s="20"/>
      <c r="D128" s="15"/>
      <c r="E128" s="16"/>
      <c r="F128" s="16"/>
      <c r="G128" s="17"/>
      <c r="H128" s="94"/>
      <c r="I128" s="29">
        <f t="shared" si="6"/>
        <v>0</v>
      </c>
    </row>
    <row r="129" spans="1:9" ht="15" thickBot="1" x14ac:dyDescent="0.25">
      <c r="A129" s="9"/>
      <c r="B129" s="9"/>
      <c r="C129" s="128" t="str">
        <f>+A114&amp;", "&amp;B114</f>
        <v xml:space="preserve">, </v>
      </c>
      <c r="D129" s="129"/>
      <c r="E129" s="129"/>
      <c r="F129" s="56"/>
      <c r="G129" s="30" t="s">
        <v>9</v>
      </c>
      <c r="H129" s="96" t="s">
        <v>9</v>
      </c>
      <c r="I129" s="10">
        <f>SUM(I114:I128)</f>
        <v>0</v>
      </c>
    </row>
    <row r="130" spans="1:9" ht="15" thickBot="1" x14ac:dyDescent="0.25">
      <c r="A130" s="4"/>
      <c r="B130" s="4"/>
      <c r="C130" s="4"/>
      <c r="D130" s="12"/>
      <c r="E130" s="4"/>
      <c r="F130" s="4"/>
      <c r="G130" s="4"/>
      <c r="H130" s="92"/>
      <c r="I130" s="4"/>
    </row>
    <row r="131" spans="1:9" ht="15" thickBot="1" x14ac:dyDescent="0.25">
      <c r="A131" s="25" t="s">
        <v>2</v>
      </c>
      <c r="B131" s="34" t="s">
        <v>35</v>
      </c>
      <c r="C131" s="32" t="s">
        <v>4</v>
      </c>
      <c r="D131" s="27" t="s">
        <v>5</v>
      </c>
      <c r="E131" s="26" t="s">
        <v>6</v>
      </c>
      <c r="F131" s="26" t="s">
        <v>118</v>
      </c>
      <c r="G131" s="26" t="s">
        <v>7</v>
      </c>
      <c r="H131" s="87" t="s">
        <v>37</v>
      </c>
      <c r="I131" s="28" t="s">
        <v>1</v>
      </c>
    </row>
    <row r="132" spans="1:9" ht="15" thickBot="1" x14ac:dyDescent="0.25">
      <c r="A132" s="31"/>
      <c r="B132" s="35"/>
      <c r="C132" s="33"/>
      <c r="D132" s="21"/>
      <c r="E132" s="22"/>
      <c r="F132" s="22"/>
      <c r="G132" s="23"/>
      <c r="H132" s="93"/>
      <c r="I132" s="24">
        <f t="shared" ref="I132:I146" si="7">IF(E132&lt;&gt;"",VLOOKUP(E132&amp;", "&amp;H132,PointSkema,2,FALSE),0)</f>
        <v>0</v>
      </c>
    </row>
    <row r="133" spans="1:9" ht="14.25" x14ac:dyDescent="0.2">
      <c r="A133" s="9"/>
      <c r="B133" s="9"/>
      <c r="C133" s="18"/>
      <c r="D133" s="6"/>
      <c r="E133" s="7"/>
      <c r="F133" s="7"/>
      <c r="G133" s="8"/>
      <c r="H133" s="89"/>
      <c r="I133" s="19">
        <f t="shared" si="7"/>
        <v>0</v>
      </c>
    </row>
    <row r="134" spans="1:9" ht="14.25" x14ac:dyDescent="0.2">
      <c r="A134" s="9"/>
      <c r="B134" s="9"/>
      <c r="C134" s="18"/>
      <c r="D134" s="6"/>
      <c r="E134" s="7"/>
      <c r="F134" s="7"/>
      <c r="G134" s="8"/>
      <c r="H134" s="89"/>
      <c r="I134" s="19">
        <f t="shared" si="7"/>
        <v>0</v>
      </c>
    </row>
    <row r="135" spans="1:9" ht="14.25" x14ac:dyDescent="0.2">
      <c r="A135" s="9"/>
      <c r="B135" s="9"/>
      <c r="C135" s="18"/>
      <c r="D135" s="6"/>
      <c r="E135" s="7"/>
      <c r="F135" s="7"/>
      <c r="G135" s="8"/>
      <c r="H135" s="89"/>
      <c r="I135" s="19">
        <f t="shared" si="7"/>
        <v>0</v>
      </c>
    </row>
    <row r="136" spans="1:9" ht="14.25" x14ac:dyDescent="0.2">
      <c r="A136" s="9"/>
      <c r="B136" s="9"/>
      <c r="C136" s="18"/>
      <c r="D136" s="6"/>
      <c r="E136" s="7"/>
      <c r="F136" s="7"/>
      <c r="G136" s="8"/>
      <c r="H136" s="89"/>
      <c r="I136" s="19">
        <f t="shared" si="7"/>
        <v>0</v>
      </c>
    </row>
    <row r="137" spans="1:9" ht="14.25" x14ac:dyDescent="0.2">
      <c r="A137" s="9"/>
      <c r="B137" s="9"/>
      <c r="C137" s="18"/>
      <c r="D137" s="6"/>
      <c r="E137" s="7"/>
      <c r="F137" s="7"/>
      <c r="G137" s="8"/>
      <c r="H137" s="89"/>
      <c r="I137" s="19">
        <f t="shared" si="7"/>
        <v>0</v>
      </c>
    </row>
    <row r="138" spans="1:9" ht="14.25" x14ac:dyDescent="0.2">
      <c r="A138" s="9"/>
      <c r="B138" s="9"/>
      <c r="C138" s="18"/>
      <c r="D138" s="6"/>
      <c r="E138" s="7"/>
      <c r="F138" s="7"/>
      <c r="G138" s="8"/>
      <c r="H138" s="89"/>
      <c r="I138" s="19">
        <f t="shared" si="7"/>
        <v>0</v>
      </c>
    </row>
    <row r="139" spans="1:9" ht="14.25" x14ac:dyDescent="0.2">
      <c r="A139" s="9"/>
      <c r="B139" s="9"/>
      <c r="C139" s="18"/>
      <c r="D139" s="6"/>
      <c r="E139" s="7"/>
      <c r="F139" s="7"/>
      <c r="G139" s="8"/>
      <c r="H139" s="89"/>
      <c r="I139" s="19">
        <f t="shared" si="7"/>
        <v>0</v>
      </c>
    </row>
    <row r="140" spans="1:9" ht="14.25" x14ac:dyDescent="0.2">
      <c r="A140" s="9"/>
      <c r="B140" s="9"/>
      <c r="C140" s="18"/>
      <c r="D140" s="6"/>
      <c r="E140" s="7"/>
      <c r="F140" s="7"/>
      <c r="G140" s="8"/>
      <c r="H140" s="89"/>
      <c r="I140" s="19">
        <f t="shared" si="7"/>
        <v>0</v>
      </c>
    </row>
    <row r="141" spans="1:9" ht="14.25" x14ac:dyDescent="0.2">
      <c r="A141" s="9"/>
      <c r="B141" s="9"/>
      <c r="C141" s="18"/>
      <c r="D141" s="6"/>
      <c r="E141" s="7"/>
      <c r="F141" s="7"/>
      <c r="G141" s="8"/>
      <c r="H141" s="89"/>
      <c r="I141" s="19">
        <f t="shared" si="7"/>
        <v>0</v>
      </c>
    </row>
    <row r="142" spans="1:9" ht="14.25" x14ac:dyDescent="0.2">
      <c r="A142" s="9"/>
      <c r="B142" s="9"/>
      <c r="C142" s="18"/>
      <c r="D142" s="6"/>
      <c r="E142" s="7"/>
      <c r="F142" s="7"/>
      <c r="G142" s="8"/>
      <c r="H142" s="89"/>
      <c r="I142" s="19">
        <f t="shared" si="7"/>
        <v>0</v>
      </c>
    </row>
    <row r="143" spans="1:9" ht="14.25" x14ac:dyDescent="0.2">
      <c r="A143" s="9"/>
      <c r="B143" s="9"/>
      <c r="C143" s="18"/>
      <c r="D143" s="6"/>
      <c r="E143" s="7"/>
      <c r="F143" s="7"/>
      <c r="G143" s="8"/>
      <c r="H143" s="89"/>
      <c r="I143" s="19">
        <f t="shared" si="7"/>
        <v>0</v>
      </c>
    </row>
    <row r="144" spans="1:9" ht="14.25" x14ac:dyDescent="0.2">
      <c r="A144" s="9"/>
      <c r="B144" s="9"/>
      <c r="C144" s="18"/>
      <c r="D144" s="6"/>
      <c r="E144" s="7"/>
      <c r="F144" s="7"/>
      <c r="G144" s="8"/>
      <c r="H144" s="89"/>
      <c r="I144" s="19">
        <f t="shared" si="7"/>
        <v>0</v>
      </c>
    </row>
    <row r="145" spans="1:9" ht="14.25" x14ac:dyDescent="0.2">
      <c r="A145" s="9"/>
      <c r="B145" s="9"/>
      <c r="C145" s="18"/>
      <c r="D145" s="6"/>
      <c r="E145" s="7"/>
      <c r="F145" s="7"/>
      <c r="G145" s="8"/>
      <c r="H145" s="89"/>
      <c r="I145" s="19">
        <f t="shared" si="7"/>
        <v>0</v>
      </c>
    </row>
    <row r="146" spans="1:9" ht="15" thickBot="1" x14ac:dyDescent="0.25">
      <c r="A146" s="9"/>
      <c r="B146" s="9"/>
      <c r="C146" s="20"/>
      <c r="D146" s="15"/>
      <c r="E146" s="16"/>
      <c r="F146" s="16"/>
      <c r="G146" s="17"/>
      <c r="H146" s="94"/>
      <c r="I146" s="29">
        <f t="shared" si="7"/>
        <v>0</v>
      </c>
    </row>
    <row r="147" spans="1:9" ht="15" thickBot="1" x14ac:dyDescent="0.25">
      <c r="A147" s="9"/>
      <c r="B147" s="9"/>
      <c r="C147" s="128" t="str">
        <f>+A132&amp;", "&amp;B132</f>
        <v xml:space="preserve">, </v>
      </c>
      <c r="D147" s="129"/>
      <c r="E147" s="129"/>
      <c r="F147" s="56"/>
      <c r="G147" s="30" t="s">
        <v>9</v>
      </c>
      <c r="H147" s="96" t="s">
        <v>9</v>
      </c>
      <c r="I147" s="10">
        <f>SUM(I132:I146)</f>
        <v>0</v>
      </c>
    </row>
    <row r="148" spans="1:9" ht="15" thickBot="1" x14ac:dyDescent="0.25">
      <c r="A148" s="4"/>
      <c r="B148" s="4"/>
      <c r="C148" s="4"/>
      <c r="D148" s="12"/>
      <c r="E148" s="4"/>
      <c r="F148" s="4"/>
      <c r="G148" s="4"/>
      <c r="H148" s="92"/>
      <c r="I148" s="4"/>
    </row>
    <row r="149" spans="1:9" ht="15" thickBot="1" x14ac:dyDescent="0.25">
      <c r="A149" s="25" t="s">
        <v>2</v>
      </c>
      <c r="B149" s="34" t="s">
        <v>35</v>
      </c>
      <c r="C149" s="32" t="s">
        <v>4</v>
      </c>
      <c r="D149" s="27" t="s">
        <v>5</v>
      </c>
      <c r="E149" s="26" t="s">
        <v>6</v>
      </c>
      <c r="F149" s="26" t="s">
        <v>118</v>
      </c>
      <c r="G149" s="26" t="s">
        <v>7</v>
      </c>
      <c r="H149" s="87" t="s">
        <v>37</v>
      </c>
      <c r="I149" s="28" t="s">
        <v>1</v>
      </c>
    </row>
    <row r="150" spans="1:9" ht="15" thickBot="1" x14ac:dyDescent="0.25">
      <c r="A150" s="31"/>
      <c r="B150" s="35"/>
      <c r="C150" s="33"/>
      <c r="D150" s="21"/>
      <c r="E150" s="22"/>
      <c r="F150" s="22"/>
      <c r="G150" s="23"/>
      <c r="H150" s="93"/>
      <c r="I150" s="24">
        <f t="shared" ref="I150:I164" si="8">IF(E150&lt;&gt;"",VLOOKUP(E150&amp;", "&amp;H150,PointSkema,2,FALSE),0)</f>
        <v>0</v>
      </c>
    </row>
    <row r="151" spans="1:9" ht="14.25" x14ac:dyDescent="0.2">
      <c r="A151" s="9"/>
      <c r="B151" s="9"/>
      <c r="C151" s="18"/>
      <c r="D151" s="6"/>
      <c r="E151" s="7"/>
      <c r="F151" s="7"/>
      <c r="G151" s="8"/>
      <c r="H151" s="89"/>
      <c r="I151" s="19">
        <f t="shared" si="8"/>
        <v>0</v>
      </c>
    </row>
    <row r="152" spans="1:9" ht="14.25" x14ac:dyDescent="0.2">
      <c r="A152" s="9"/>
      <c r="B152" s="9"/>
      <c r="C152" s="18"/>
      <c r="D152" s="6"/>
      <c r="E152" s="7"/>
      <c r="F152" s="7"/>
      <c r="G152" s="8"/>
      <c r="H152" s="89"/>
      <c r="I152" s="19">
        <f t="shared" si="8"/>
        <v>0</v>
      </c>
    </row>
    <row r="153" spans="1:9" ht="14.25" x14ac:dyDescent="0.2">
      <c r="A153" s="9"/>
      <c r="B153" s="9"/>
      <c r="C153" s="18"/>
      <c r="D153" s="6"/>
      <c r="E153" s="7"/>
      <c r="F153" s="7"/>
      <c r="G153" s="8"/>
      <c r="H153" s="89"/>
      <c r="I153" s="19">
        <f t="shared" si="8"/>
        <v>0</v>
      </c>
    </row>
    <row r="154" spans="1:9" ht="14.25" x14ac:dyDescent="0.2">
      <c r="A154" s="9"/>
      <c r="B154" s="9"/>
      <c r="C154" s="18"/>
      <c r="D154" s="6"/>
      <c r="E154" s="7"/>
      <c r="F154" s="7"/>
      <c r="G154" s="8"/>
      <c r="H154" s="89"/>
      <c r="I154" s="19">
        <f t="shared" si="8"/>
        <v>0</v>
      </c>
    </row>
    <row r="155" spans="1:9" ht="14.25" x14ac:dyDescent="0.2">
      <c r="A155" s="9"/>
      <c r="B155" s="9"/>
      <c r="C155" s="18"/>
      <c r="D155" s="6"/>
      <c r="E155" s="7"/>
      <c r="F155" s="7"/>
      <c r="G155" s="8"/>
      <c r="H155" s="89"/>
      <c r="I155" s="19">
        <f t="shared" si="8"/>
        <v>0</v>
      </c>
    </row>
    <row r="156" spans="1:9" ht="14.25" x14ac:dyDescent="0.2">
      <c r="A156" s="9"/>
      <c r="B156" s="9"/>
      <c r="C156" s="18"/>
      <c r="D156" s="6"/>
      <c r="E156" s="7"/>
      <c r="F156" s="7"/>
      <c r="G156" s="8"/>
      <c r="H156" s="89"/>
      <c r="I156" s="19">
        <f t="shared" si="8"/>
        <v>0</v>
      </c>
    </row>
    <row r="157" spans="1:9" ht="14.25" x14ac:dyDescent="0.2">
      <c r="A157" s="9"/>
      <c r="B157" s="9"/>
      <c r="C157" s="18"/>
      <c r="D157" s="6"/>
      <c r="E157" s="7"/>
      <c r="F157" s="7"/>
      <c r="G157" s="8"/>
      <c r="H157" s="89"/>
      <c r="I157" s="19">
        <f t="shared" si="8"/>
        <v>0</v>
      </c>
    </row>
    <row r="158" spans="1:9" ht="14.25" x14ac:dyDescent="0.2">
      <c r="A158" s="9"/>
      <c r="B158" s="9"/>
      <c r="C158" s="18"/>
      <c r="D158" s="6"/>
      <c r="E158" s="7"/>
      <c r="F158" s="7"/>
      <c r="G158" s="8"/>
      <c r="H158" s="89"/>
      <c r="I158" s="19">
        <f t="shared" si="8"/>
        <v>0</v>
      </c>
    </row>
    <row r="159" spans="1:9" ht="14.25" x14ac:dyDescent="0.2">
      <c r="A159" s="9"/>
      <c r="B159" s="9"/>
      <c r="C159" s="18"/>
      <c r="D159" s="6"/>
      <c r="E159" s="7"/>
      <c r="F159" s="7"/>
      <c r="G159" s="8"/>
      <c r="H159" s="89"/>
      <c r="I159" s="19">
        <f t="shared" si="8"/>
        <v>0</v>
      </c>
    </row>
    <row r="160" spans="1:9" ht="14.25" x14ac:dyDescent="0.2">
      <c r="A160" s="9"/>
      <c r="B160" s="9"/>
      <c r="C160" s="18"/>
      <c r="D160" s="6"/>
      <c r="E160" s="7"/>
      <c r="F160" s="7"/>
      <c r="G160" s="8"/>
      <c r="H160" s="89"/>
      <c r="I160" s="19">
        <f t="shared" si="8"/>
        <v>0</v>
      </c>
    </row>
    <row r="161" spans="1:9" ht="14.25" x14ac:dyDescent="0.2">
      <c r="A161" s="9"/>
      <c r="B161" s="9"/>
      <c r="C161" s="18"/>
      <c r="D161" s="6"/>
      <c r="E161" s="7"/>
      <c r="F161" s="7"/>
      <c r="G161" s="8"/>
      <c r="H161" s="89"/>
      <c r="I161" s="19">
        <f t="shared" si="8"/>
        <v>0</v>
      </c>
    </row>
    <row r="162" spans="1:9" ht="14.25" x14ac:dyDescent="0.2">
      <c r="A162" s="9"/>
      <c r="B162" s="9"/>
      <c r="C162" s="18"/>
      <c r="D162" s="6"/>
      <c r="E162" s="7"/>
      <c r="F162" s="7"/>
      <c r="G162" s="8"/>
      <c r="H162" s="89"/>
      <c r="I162" s="19">
        <f t="shared" si="8"/>
        <v>0</v>
      </c>
    </row>
    <row r="163" spans="1:9" ht="14.25" x14ac:dyDescent="0.2">
      <c r="A163" s="9"/>
      <c r="B163" s="9"/>
      <c r="C163" s="18"/>
      <c r="D163" s="6"/>
      <c r="E163" s="7"/>
      <c r="F163" s="7"/>
      <c r="G163" s="8"/>
      <c r="H163" s="89"/>
      <c r="I163" s="19">
        <f t="shared" si="8"/>
        <v>0</v>
      </c>
    </row>
    <row r="164" spans="1:9" ht="15" thickBot="1" x14ac:dyDescent="0.25">
      <c r="A164" s="9"/>
      <c r="B164" s="9"/>
      <c r="C164" s="20"/>
      <c r="D164" s="15"/>
      <c r="E164" s="16"/>
      <c r="F164" s="16"/>
      <c r="G164" s="17"/>
      <c r="H164" s="94"/>
      <c r="I164" s="29">
        <f t="shared" si="8"/>
        <v>0</v>
      </c>
    </row>
    <row r="165" spans="1:9" ht="15" thickBot="1" x14ac:dyDescent="0.25">
      <c r="A165" s="9"/>
      <c r="B165" s="9"/>
      <c r="C165" s="128" t="str">
        <f>+A150&amp;", "&amp;B150</f>
        <v xml:space="preserve">, </v>
      </c>
      <c r="D165" s="129"/>
      <c r="E165" s="129"/>
      <c r="F165" s="56"/>
      <c r="G165" s="30" t="s">
        <v>9</v>
      </c>
      <c r="H165" s="96" t="s">
        <v>9</v>
      </c>
      <c r="I165" s="10">
        <f>SUM(I150:I164)</f>
        <v>0</v>
      </c>
    </row>
    <row r="166" spans="1:9" ht="14.25" x14ac:dyDescent="0.2">
      <c r="A166" s="4"/>
      <c r="B166" s="4"/>
      <c r="C166" s="4"/>
      <c r="D166" s="12"/>
      <c r="E166" s="4"/>
      <c r="F166" s="4"/>
      <c r="G166" s="4"/>
      <c r="H166" s="92"/>
      <c r="I166" s="4"/>
    </row>
    <row r="167" spans="1:9" ht="15" thickBot="1" x14ac:dyDescent="0.25">
      <c r="A167" s="4"/>
      <c r="B167" s="4"/>
      <c r="C167" s="4"/>
      <c r="D167" s="12"/>
      <c r="E167" s="4"/>
      <c r="F167" s="4"/>
      <c r="G167" s="4"/>
      <c r="H167" s="92"/>
      <c r="I167" s="4"/>
    </row>
    <row r="168" spans="1:9" ht="15" thickBot="1" x14ac:dyDescent="0.25">
      <c r="A168" s="25" t="s">
        <v>2</v>
      </c>
      <c r="B168" s="34" t="s">
        <v>35</v>
      </c>
      <c r="C168" s="32" t="s">
        <v>4</v>
      </c>
      <c r="D168" s="27" t="s">
        <v>5</v>
      </c>
      <c r="E168" s="26" t="s">
        <v>6</v>
      </c>
      <c r="F168" s="26" t="s">
        <v>118</v>
      </c>
      <c r="G168" s="26" t="s">
        <v>7</v>
      </c>
      <c r="H168" s="87" t="s">
        <v>37</v>
      </c>
      <c r="I168" s="28" t="s">
        <v>1</v>
      </c>
    </row>
    <row r="169" spans="1:9" ht="15" thickBot="1" x14ac:dyDescent="0.25">
      <c r="A169" s="31"/>
      <c r="B169" s="35"/>
      <c r="C169" s="33"/>
      <c r="D169" s="21"/>
      <c r="E169" s="22"/>
      <c r="F169" s="22"/>
      <c r="G169" s="23"/>
      <c r="H169" s="93"/>
      <c r="I169" s="24">
        <f t="shared" ref="I169:I183" si="9">IF(E169&lt;&gt;"",VLOOKUP(E169&amp;", "&amp;H169,PointSkema,2,FALSE),0)</f>
        <v>0</v>
      </c>
    </row>
    <row r="170" spans="1:9" ht="14.25" x14ac:dyDescent="0.2">
      <c r="A170" s="9"/>
      <c r="B170" s="9"/>
      <c r="C170" s="18"/>
      <c r="D170" s="6"/>
      <c r="E170" s="7"/>
      <c r="F170" s="7"/>
      <c r="G170" s="8"/>
      <c r="H170" s="89"/>
      <c r="I170" s="19">
        <f t="shared" si="9"/>
        <v>0</v>
      </c>
    </row>
    <row r="171" spans="1:9" ht="14.25" x14ac:dyDescent="0.2">
      <c r="A171" s="9"/>
      <c r="B171" s="9"/>
      <c r="C171" s="18"/>
      <c r="D171" s="6"/>
      <c r="E171" s="7"/>
      <c r="F171" s="7"/>
      <c r="G171" s="8"/>
      <c r="H171" s="89"/>
      <c r="I171" s="19">
        <f t="shared" si="9"/>
        <v>0</v>
      </c>
    </row>
    <row r="172" spans="1:9" ht="14.25" x14ac:dyDescent="0.2">
      <c r="A172" s="9"/>
      <c r="B172" s="9"/>
      <c r="C172" s="18"/>
      <c r="D172" s="6"/>
      <c r="E172" s="7"/>
      <c r="F172" s="7"/>
      <c r="G172" s="8"/>
      <c r="H172" s="89"/>
      <c r="I172" s="19">
        <f t="shared" si="9"/>
        <v>0</v>
      </c>
    </row>
    <row r="173" spans="1:9" ht="14.25" x14ac:dyDescent="0.2">
      <c r="A173" s="9"/>
      <c r="B173" s="9"/>
      <c r="C173" s="18"/>
      <c r="D173" s="6"/>
      <c r="E173" s="7"/>
      <c r="F173" s="7"/>
      <c r="G173" s="8"/>
      <c r="H173" s="89"/>
      <c r="I173" s="19">
        <f t="shared" si="9"/>
        <v>0</v>
      </c>
    </row>
    <row r="174" spans="1:9" ht="14.25" x14ac:dyDescent="0.2">
      <c r="A174" s="9"/>
      <c r="B174" s="9"/>
      <c r="C174" s="18"/>
      <c r="D174" s="6"/>
      <c r="E174" s="7"/>
      <c r="F174" s="7"/>
      <c r="G174" s="8"/>
      <c r="H174" s="89"/>
      <c r="I174" s="19">
        <f t="shared" si="9"/>
        <v>0</v>
      </c>
    </row>
    <row r="175" spans="1:9" ht="14.25" x14ac:dyDescent="0.2">
      <c r="A175" s="9"/>
      <c r="B175" s="9"/>
      <c r="C175" s="18"/>
      <c r="D175" s="6"/>
      <c r="E175" s="7"/>
      <c r="F175" s="7"/>
      <c r="G175" s="8"/>
      <c r="H175" s="89"/>
      <c r="I175" s="19">
        <f t="shared" si="9"/>
        <v>0</v>
      </c>
    </row>
    <row r="176" spans="1:9" ht="14.25" x14ac:dyDescent="0.2">
      <c r="A176" s="9"/>
      <c r="B176" s="9"/>
      <c r="C176" s="18"/>
      <c r="D176" s="6"/>
      <c r="E176" s="7"/>
      <c r="F176" s="7"/>
      <c r="G176" s="8"/>
      <c r="H176" s="89"/>
      <c r="I176" s="19">
        <f t="shared" si="9"/>
        <v>0</v>
      </c>
    </row>
    <row r="177" spans="1:9" ht="14.25" x14ac:dyDescent="0.2">
      <c r="A177" s="9"/>
      <c r="B177" s="9"/>
      <c r="C177" s="18"/>
      <c r="D177" s="6"/>
      <c r="E177" s="7"/>
      <c r="F177" s="7"/>
      <c r="G177" s="8"/>
      <c r="H177" s="89"/>
      <c r="I177" s="19">
        <f t="shared" si="9"/>
        <v>0</v>
      </c>
    </row>
    <row r="178" spans="1:9" ht="14.25" x14ac:dyDescent="0.2">
      <c r="A178" s="9"/>
      <c r="B178" s="9"/>
      <c r="C178" s="18"/>
      <c r="D178" s="6"/>
      <c r="E178" s="7"/>
      <c r="F178" s="7"/>
      <c r="G178" s="8"/>
      <c r="H178" s="89"/>
      <c r="I178" s="19">
        <f t="shared" si="9"/>
        <v>0</v>
      </c>
    </row>
    <row r="179" spans="1:9" ht="14.25" x14ac:dyDescent="0.2">
      <c r="A179" s="9"/>
      <c r="B179" s="9"/>
      <c r="C179" s="18"/>
      <c r="D179" s="6"/>
      <c r="E179" s="7"/>
      <c r="F179" s="7"/>
      <c r="G179" s="8"/>
      <c r="H179" s="89"/>
      <c r="I179" s="19">
        <f t="shared" si="9"/>
        <v>0</v>
      </c>
    </row>
    <row r="180" spans="1:9" ht="14.25" x14ac:dyDescent="0.2">
      <c r="A180" s="9"/>
      <c r="B180" s="9"/>
      <c r="C180" s="18"/>
      <c r="D180" s="6"/>
      <c r="E180" s="7"/>
      <c r="F180" s="7"/>
      <c r="G180" s="8"/>
      <c r="H180" s="89"/>
      <c r="I180" s="19">
        <f t="shared" si="9"/>
        <v>0</v>
      </c>
    </row>
    <row r="181" spans="1:9" ht="14.25" x14ac:dyDescent="0.2">
      <c r="A181" s="9"/>
      <c r="B181" s="9"/>
      <c r="C181" s="18"/>
      <c r="D181" s="6"/>
      <c r="E181" s="7"/>
      <c r="F181" s="7"/>
      <c r="G181" s="8"/>
      <c r="H181" s="89"/>
      <c r="I181" s="19">
        <f t="shared" si="9"/>
        <v>0</v>
      </c>
    </row>
    <row r="182" spans="1:9" ht="14.25" x14ac:dyDescent="0.2">
      <c r="A182" s="9"/>
      <c r="B182" s="9"/>
      <c r="C182" s="18"/>
      <c r="D182" s="6"/>
      <c r="E182" s="7"/>
      <c r="F182" s="7"/>
      <c r="G182" s="8"/>
      <c r="H182" s="89"/>
      <c r="I182" s="19">
        <f t="shared" si="9"/>
        <v>0</v>
      </c>
    </row>
    <row r="183" spans="1:9" ht="15" thickBot="1" x14ac:dyDescent="0.25">
      <c r="A183" s="9"/>
      <c r="B183" s="9"/>
      <c r="C183" s="20"/>
      <c r="D183" s="15"/>
      <c r="E183" s="16"/>
      <c r="F183" s="16"/>
      <c r="G183" s="17"/>
      <c r="H183" s="94"/>
      <c r="I183" s="29">
        <f t="shared" si="9"/>
        <v>0</v>
      </c>
    </row>
    <row r="184" spans="1:9" ht="15" thickBot="1" x14ac:dyDescent="0.25">
      <c r="A184" s="9"/>
      <c r="B184" s="9"/>
      <c r="C184" s="128" t="str">
        <f>+A169&amp;", "&amp;B169</f>
        <v xml:space="preserve">, </v>
      </c>
      <c r="D184" s="129"/>
      <c r="E184" s="129"/>
      <c r="F184" s="56"/>
      <c r="G184" s="30" t="s">
        <v>9</v>
      </c>
      <c r="H184" s="96" t="s">
        <v>9</v>
      </c>
      <c r="I184" s="10">
        <f>SUM(I169:I183)</f>
        <v>0</v>
      </c>
    </row>
    <row r="185" spans="1:9" ht="15" thickBot="1" x14ac:dyDescent="0.25">
      <c r="A185" s="4"/>
      <c r="B185" s="4"/>
      <c r="C185" s="4"/>
      <c r="D185" s="12"/>
      <c r="E185" s="4"/>
      <c r="F185" s="4"/>
      <c r="G185" s="4"/>
      <c r="H185" s="92"/>
      <c r="I185" s="4"/>
    </row>
    <row r="186" spans="1:9" ht="15" thickBot="1" x14ac:dyDescent="0.25">
      <c r="A186" s="25" t="s">
        <v>2</v>
      </c>
      <c r="B186" s="34" t="s">
        <v>35</v>
      </c>
      <c r="C186" s="32" t="s">
        <v>4</v>
      </c>
      <c r="D186" s="27" t="s">
        <v>5</v>
      </c>
      <c r="E186" s="26" t="s">
        <v>6</v>
      </c>
      <c r="F186" s="26" t="s">
        <v>118</v>
      </c>
      <c r="G186" s="26" t="s">
        <v>7</v>
      </c>
      <c r="H186" s="87" t="s">
        <v>37</v>
      </c>
      <c r="I186" s="28" t="s">
        <v>1</v>
      </c>
    </row>
    <row r="187" spans="1:9" ht="15" thickBot="1" x14ac:dyDescent="0.25">
      <c r="A187" s="31"/>
      <c r="B187" s="35"/>
      <c r="C187" s="33"/>
      <c r="D187" s="21"/>
      <c r="E187" s="22"/>
      <c r="F187" s="22"/>
      <c r="G187" s="23"/>
      <c r="H187" s="93"/>
      <c r="I187" s="24">
        <f t="shared" ref="I187:I201" si="10">IF(E187&lt;&gt;"",VLOOKUP(E187&amp;", "&amp;H187,PointSkema,2,FALSE),0)</f>
        <v>0</v>
      </c>
    </row>
    <row r="188" spans="1:9" ht="14.25" x14ac:dyDescent="0.2">
      <c r="A188" s="9"/>
      <c r="B188" s="9"/>
      <c r="C188" s="18"/>
      <c r="D188" s="6"/>
      <c r="E188" s="7"/>
      <c r="F188" s="7"/>
      <c r="G188" s="8"/>
      <c r="H188" s="89"/>
      <c r="I188" s="19">
        <f t="shared" si="10"/>
        <v>0</v>
      </c>
    </row>
    <row r="189" spans="1:9" ht="14.25" x14ac:dyDescent="0.2">
      <c r="A189" s="9"/>
      <c r="B189" s="9"/>
      <c r="C189" s="18"/>
      <c r="D189" s="6"/>
      <c r="E189" s="7"/>
      <c r="F189" s="7"/>
      <c r="G189" s="8"/>
      <c r="H189" s="89"/>
      <c r="I189" s="19">
        <f t="shared" si="10"/>
        <v>0</v>
      </c>
    </row>
    <row r="190" spans="1:9" ht="14.25" x14ac:dyDescent="0.2">
      <c r="A190" s="9"/>
      <c r="B190" s="9"/>
      <c r="C190" s="18"/>
      <c r="D190" s="6"/>
      <c r="E190" s="7"/>
      <c r="F190" s="7"/>
      <c r="G190" s="8"/>
      <c r="H190" s="89"/>
      <c r="I190" s="19">
        <f t="shared" si="10"/>
        <v>0</v>
      </c>
    </row>
    <row r="191" spans="1:9" ht="14.25" x14ac:dyDescent="0.2">
      <c r="A191" s="9"/>
      <c r="B191" s="9"/>
      <c r="C191" s="18"/>
      <c r="D191" s="6"/>
      <c r="E191" s="7"/>
      <c r="F191" s="7"/>
      <c r="G191" s="8"/>
      <c r="H191" s="89"/>
      <c r="I191" s="19">
        <f t="shared" si="10"/>
        <v>0</v>
      </c>
    </row>
    <row r="192" spans="1:9" ht="14.25" x14ac:dyDescent="0.2">
      <c r="A192" s="9"/>
      <c r="B192" s="9"/>
      <c r="C192" s="18"/>
      <c r="D192" s="6"/>
      <c r="E192" s="7"/>
      <c r="F192" s="7"/>
      <c r="G192" s="8"/>
      <c r="H192" s="89"/>
      <c r="I192" s="19">
        <f t="shared" si="10"/>
        <v>0</v>
      </c>
    </row>
    <row r="193" spans="1:9" ht="14.25" x14ac:dyDescent="0.2">
      <c r="A193" s="9"/>
      <c r="B193" s="9"/>
      <c r="C193" s="18"/>
      <c r="D193" s="6"/>
      <c r="E193" s="7"/>
      <c r="F193" s="7"/>
      <c r="G193" s="8"/>
      <c r="H193" s="89"/>
      <c r="I193" s="19">
        <f t="shared" si="10"/>
        <v>0</v>
      </c>
    </row>
    <row r="194" spans="1:9" ht="14.25" x14ac:dyDescent="0.2">
      <c r="A194" s="9"/>
      <c r="B194" s="9"/>
      <c r="C194" s="18"/>
      <c r="D194" s="6"/>
      <c r="E194" s="7"/>
      <c r="F194" s="7"/>
      <c r="G194" s="8"/>
      <c r="H194" s="89"/>
      <c r="I194" s="19">
        <f t="shared" si="10"/>
        <v>0</v>
      </c>
    </row>
    <row r="195" spans="1:9" ht="14.25" x14ac:dyDescent="0.2">
      <c r="A195" s="9"/>
      <c r="B195" s="9"/>
      <c r="C195" s="18"/>
      <c r="D195" s="6"/>
      <c r="E195" s="7"/>
      <c r="F195" s="7"/>
      <c r="G195" s="8"/>
      <c r="H195" s="89"/>
      <c r="I195" s="19">
        <f t="shared" si="10"/>
        <v>0</v>
      </c>
    </row>
    <row r="196" spans="1:9" ht="14.25" x14ac:dyDescent="0.2">
      <c r="A196" s="9"/>
      <c r="B196" s="9"/>
      <c r="C196" s="18"/>
      <c r="D196" s="6"/>
      <c r="E196" s="7"/>
      <c r="F196" s="7"/>
      <c r="G196" s="8"/>
      <c r="H196" s="89"/>
      <c r="I196" s="19">
        <f t="shared" si="10"/>
        <v>0</v>
      </c>
    </row>
    <row r="197" spans="1:9" ht="14.25" x14ac:dyDescent="0.2">
      <c r="A197" s="9"/>
      <c r="B197" s="9"/>
      <c r="C197" s="18"/>
      <c r="D197" s="6"/>
      <c r="E197" s="7"/>
      <c r="F197" s="7"/>
      <c r="G197" s="8"/>
      <c r="H197" s="89"/>
      <c r="I197" s="19">
        <f t="shared" si="10"/>
        <v>0</v>
      </c>
    </row>
    <row r="198" spans="1:9" ht="14.25" x14ac:dyDescent="0.2">
      <c r="A198" s="9"/>
      <c r="B198" s="9"/>
      <c r="C198" s="18"/>
      <c r="D198" s="6"/>
      <c r="E198" s="7"/>
      <c r="F198" s="7"/>
      <c r="G198" s="8"/>
      <c r="H198" s="89"/>
      <c r="I198" s="19">
        <f t="shared" si="10"/>
        <v>0</v>
      </c>
    </row>
    <row r="199" spans="1:9" ht="14.25" x14ac:dyDescent="0.2">
      <c r="A199" s="9"/>
      <c r="B199" s="9"/>
      <c r="C199" s="18"/>
      <c r="D199" s="6"/>
      <c r="E199" s="7"/>
      <c r="F199" s="7"/>
      <c r="G199" s="8"/>
      <c r="H199" s="89"/>
      <c r="I199" s="19">
        <f t="shared" si="10"/>
        <v>0</v>
      </c>
    </row>
    <row r="200" spans="1:9" ht="14.25" x14ac:dyDescent="0.2">
      <c r="A200" s="9"/>
      <c r="B200" s="9"/>
      <c r="C200" s="18"/>
      <c r="D200" s="6"/>
      <c r="E200" s="7"/>
      <c r="F200" s="7"/>
      <c r="G200" s="8"/>
      <c r="H200" s="89"/>
      <c r="I200" s="19">
        <f t="shared" si="10"/>
        <v>0</v>
      </c>
    </row>
    <row r="201" spans="1:9" ht="15" thickBot="1" x14ac:dyDescent="0.25">
      <c r="A201" s="9"/>
      <c r="B201" s="9"/>
      <c r="C201" s="20"/>
      <c r="D201" s="15"/>
      <c r="E201" s="16"/>
      <c r="F201" s="16"/>
      <c r="G201" s="17"/>
      <c r="H201" s="94"/>
      <c r="I201" s="29">
        <f t="shared" si="10"/>
        <v>0</v>
      </c>
    </row>
    <row r="202" spans="1:9" ht="15" thickBot="1" x14ac:dyDescent="0.25">
      <c r="A202" s="9"/>
      <c r="B202" s="9"/>
      <c r="C202" s="128" t="str">
        <f>+A187&amp;", "&amp;B187</f>
        <v xml:space="preserve">, </v>
      </c>
      <c r="D202" s="129"/>
      <c r="E202" s="129"/>
      <c r="F202" s="56"/>
      <c r="G202" s="30" t="s">
        <v>9</v>
      </c>
      <c r="H202" s="96" t="s">
        <v>9</v>
      </c>
      <c r="I202" s="10">
        <f>SUM(I187:I201)</f>
        <v>0</v>
      </c>
    </row>
    <row r="203" spans="1:9" ht="15" thickBot="1" x14ac:dyDescent="0.25">
      <c r="A203" s="4"/>
      <c r="B203" s="4"/>
      <c r="C203" s="4"/>
      <c r="D203" s="12"/>
      <c r="E203" s="4"/>
      <c r="F203" s="4"/>
      <c r="G203" s="4"/>
      <c r="H203" s="92"/>
      <c r="I203" s="4"/>
    </row>
    <row r="204" spans="1:9" ht="15" thickBot="1" x14ac:dyDescent="0.25">
      <c r="A204" s="25" t="s">
        <v>2</v>
      </c>
      <c r="B204" s="34" t="s">
        <v>35</v>
      </c>
      <c r="C204" s="32" t="s">
        <v>4</v>
      </c>
      <c r="D204" s="27" t="s">
        <v>5</v>
      </c>
      <c r="E204" s="26" t="s">
        <v>6</v>
      </c>
      <c r="F204" s="26" t="s">
        <v>118</v>
      </c>
      <c r="G204" s="26" t="s">
        <v>7</v>
      </c>
      <c r="H204" s="87" t="s">
        <v>37</v>
      </c>
      <c r="I204" s="28" t="s">
        <v>1</v>
      </c>
    </row>
    <row r="205" spans="1:9" ht="15" thickBot="1" x14ac:dyDescent="0.25">
      <c r="A205" s="31"/>
      <c r="B205" s="35"/>
      <c r="C205" s="33"/>
      <c r="D205" s="21"/>
      <c r="E205" s="22"/>
      <c r="F205" s="22"/>
      <c r="G205" s="23"/>
      <c r="H205" s="93"/>
      <c r="I205" s="24">
        <f t="shared" ref="I205:I219" si="11">IF(E205&lt;&gt;"",VLOOKUP(E205&amp;", "&amp;H205,PointSkema,2,FALSE),0)</f>
        <v>0</v>
      </c>
    </row>
    <row r="206" spans="1:9" ht="14.25" x14ac:dyDescent="0.2">
      <c r="A206" s="9"/>
      <c r="B206" s="9"/>
      <c r="C206" s="18"/>
      <c r="D206" s="6"/>
      <c r="E206" s="7"/>
      <c r="F206" s="7"/>
      <c r="G206" s="8"/>
      <c r="H206" s="89"/>
      <c r="I206" s="19">
        <f t="shared" si="11"/>
        <v>0</v>
      </c>
    </row>
    <row r="207" spans="1:9" ht="14.25" x14ac:dyDescent="0.2">
      <c r="A207" s="9"/>
      <c r="B207" s="9"/>
      <c r="C207" s="18"/>
      <c r="D207" s="6"/>
      <c r="E207" s="7"/>
      <c r="F207" s="7"/>
      <c r="G207" s="8"/>
      <c r="H207" s="89"/>
      <c r="I207" s="19">
        <f t="shared" si="11"/>
        <v>0</v>
      </c>
    </row>
    <row r="208" spans="1:9" ht="14.25" x14ac:dyDescent="0.2">
      <c r="A208" s="9"/>
      <c r="B208" s="9"/>
      <c r="C208" s="18"/>
      <c r="D208" s="6"/>
      <c r="E208" s="7"/>
      <c r="F208" s="7"/>
      <c r="G208" s="8"/>
      <c r="H208" s="89"/>
      <c r="I208" s="19">
        <f t="shared" si="11"/>
        <v>0</v>
      </c>
    </row>
    <row r="209" spans="1:9" ht="14.25" x14ac:dyDescent="0.2">
      <c r="A209" s="9"/>
      <c r="B209" s="9"/>
      <c r="C209" s="18"/>
      <c r="D209" s="6"/>
      <c r="E209" s="7"/>
      <c r="F209" s="7"/>
      <c r="G209" s="8"/>
      <c r="H209" s="89"/>
      <c r="I209" s="19">
        <f t="shared" si="11"/>
        <v>0</v>
      </c>
    </row>
    <row r="210" spans="1:9" ht="14.25" x14ac:dyDescent="0.2">
      <c r="A210" s="9"/>
      <c r="B210" s="9"/>
      <c r="C210" s="18"/>
      <c r="D210" s="6"/>
      <c r="E210" s="7"/>
      <c r="F210" s="7"/>
      <c r="G210" s="8"/>
      <c r="H210" s="89"/>
      <c r="I210" s="19">
        <f t="shared" si="11"/>
        <v>0</v>
      </c>
    </row>
    <row r="211" spans="1:9" ht="14.25" x14ac:dyDescent="0.2">
      <c r="A211" s="9"/>
      <c r="B211" s="9"/>
      <c r="C211" s="18"/>
      <c r="D211" s="6"/>
      <c r="E211" s="7"/>
      <c r="F211" s="7"/>
      <c r="G211" s="8"/>
      <c r="H211" s="89"/>
      <c r="I211" s="19">
        <f t="shared" si="11"/>
        <v>0</v>
      </c>
    </row>
    <row r="212" spans="1:9" ht="14.25" x14ac:dyDescent="0.2">
      <c r="A212" s="9"/>
      <c r="B212" s="9"/>
      <c r="C212" s="18"/>
      <c r="D212" s="6"/>
      <c r="E212" s="7"/>
      <c r="F212" s="7"/>
      <c r="G212" s="8"/>
      <c r="H212" s="89"/>
      <c r="I212" s="19">
        <f t="shared" si="11"/>
        <v>0</v>
      </c>
    </row>
    <row r="213" spans="1:9" ht="14.25" x14ac:dyDescent="0.2">
      <c r="A213" s="9"/>
      <c r="B213" s="9"/>
      <c r="C213" s="18"/>
      <c r="D213" s="6"/>
      <c r="E213" s="7"/>
      <c r="F213" s="7"/>
      <c r="G213" s="8"/>
      <c r="H213" s="89"/>
      <c r="I213" s="19">
        <f t="shared" si="11"/>
        <v>0</v>
      </c>
    </row>
    <row r="214" spans="1:9" ht="14.25" x14ac:dyDescent="0.2">
      <c r="A214" s="9"/>
      <c r="B214" s="9"/>
      <c r="C214" s="18"/>
      <c r="D214" s="6"/>
      <c r="E214" s="7"/>
      <c r="F214" s="7"/>
      <c r="G214" s="8"/>
      <c r="H214" s="89"/>
      <c r="I214" s="19">
        <f t="shared" si="11"/>
        <v>0</v>
      </c>
    </row>
    <row r="215" spans="1:9" ht="14.25" x14ac:dyDescent="0.2">
      <c r="A215" s="9"/>
      <c r="B215" s="9"/>
      <c r="C215" s="18"/>
      <c r="D215" s="6"/>
      <c r="E215" s="7"/>
      <c r="F215" s="7"/>
      <c r="G215" s="8"/>
      <c r="H215" s="89"/>
      <c r="I215" s="19">
        <f t="shared" si="11"/>
        <v>0</v>
      </c>
    </row>
    <row r="216" spans="1:9" ht="14.25" x14ac:dyDescent="0.2">
      <c r="A216" s="9"/>
      <c r="B216" s="9"/>
      <c r="C216" s="18"/>
      <c r="D216" s="6"/>
      <c r="E216" s="7"/>
      <c r="F216" s="7"/>
      <c r="G216" s="8"/>
      <c r="H216" s="89"/>
      <c r="I216" s="19">
        <f t="shared" si="11"/>
        <v>0</v>
      </c>
    </row>
    <row r="217" spans="1:9" ht="14.25" x14ac:dyDescent="0.2">
      <c r="A217" s="9"/>
      <c r="B217" s="9"/>
      <c r="C217" s="18"/>
      <c r="D217" s="6"/>
      <c r="E217" s="7"/>
      <c r="F217" s="7"/>
      <c r="G217" s="8"/>
      <c r="H217" s="89"/>
      <c r="I217" s="19">
        <f t="shared" si="11"/>
        <v>0</v>
      </c>
    </row>
    <row r="218" spans="1:9" ht="14.25" x14ac:dyDescent="0.2">
      <c r="A218" s="9"/>
      <c r="B218" s="9"/>
      <c r="C218" s="18"/>
      <c r="D218" s="6"/>
      <c r="E218" s="7"/>
      <c r="F218" s="7"/>
      <c r="G218" s="8"/>
      <c r="H218" s="89"/>
      <c r="I218" s="19">
        <f t="shared" si="11"/>
        <v>0</v>
      </c>
    </row>
    <row r="219" spans="1:9" ht="15" thickBot="1" x14ac:dyDescent="0.25">
      <c r="A219" s="9"/>
      <c r="B219" s="9"/>
      <c r="C219" s="20"/>
      <c r="D219" s="15"/>
      <c r="E219" s="16"/>
      <c r="F219" s="16"/>
      <c r="G219" s="17"/>
      <c r="H219" s="94"/>
      <c r="I219" s="29">
        <f t="shared" si="11"/>
        <v>0</v>
      </c>
    </row>
    <row r="220" spans="1:9" ht="15" thickBot="1" x14ac:dyDescent="0.25">
      <c r="A220" s="9"/>
      <c r="B220" s="9"/>
      <c r="C220" s="128" t="str">
        <f>+A205&amp;", "&amp;B205</f>
        <v xml:space="preserve">, </v>
      </c>
      <c r="D220" s="129"/>
      <c r="E220" s="129"/>
      <c r="F220" s="56"/>
      <c r="G220" s="30" t="s">
        <v>9</v>
      </c>
      <c r="H220" s="96" t="s">
        <v>9</v>
      </c>
      <c r="I220" s="10">
        <f>SUM(I205:I219)</f>
        <v>0</v>
      </c>
    </row>
    <row r="221" spans="1:9" ht="15" thickBot="1" x14ac:dyDescent="0.25">
      <c r="A221" s="4"/>
      <c r="B221" s="4"/>
      <c r="C221" s="4"/>
      <c r="D221" s="12"/>
      <c r="E221" s="4"/>
      <c r="F221" s="4"/>
      <c r="G221" s="4"/>
      <c r="H221" s="92"/>
      <c r="I221" s="4"/>
    </row>
    <row r="222" spans="1:9" ht="15" thickBot="1" x14ac:dyDescent="0.25">
      <c r="A222" s="25" t="s">
        <v>2</v>
      </c>
      <c r="B222" s="34" t="s">
        <v>35</v>
      </c>
      <c r="C222" s="32" t="s">
        <v>4</v>
      </c>
      <c r="D222" s="27" t="s">
        <v>5</v>
      </c>
      <c r="E222" s="26" t="s">
        <v>6</v>
      </c>
      <c r="F222" s="26" t="s">
        <v>118</v>
      </c>
      <c r="G222" s="26" t="s">
        <v>7</v>
      </c>
      <c r="H222" s="87" t="s">
        <v>37</v>
      </c>
      <c r="I222" s="28" t="s">
        <v>1</v>
      </c>
    </row>
    <row r="223" spans="1:9" ht="15" thickBot="1" x14ac:dyDescent="0.25">
      <c r="A223" s="31"/>
      <c r="B223" s="35"/>
      <c r="C223" s="33"/>
      <c r="D223" s="21"/>
      <c r="E223" s="22"/>
      <c r="F223" s="22"/>
      <c r="G223" s="23"/>
      <c r="H223" s="93"/>
      <c r="I223" s="24">
        <f t="shared" ref="I223:I237" si="12">IF(E223&lt;&gt;"",VLOOKUP(E223&amp;", "&amp;H223,PointSkema,2,FALSE),0)</f>
        <v>0</v>
      </c>
    </row>
    <row r="224" spans="1:9" ht="14.25" x14ac:dyDescent="0.2">
      <c r="A224" s="9"/>
      <c r="B224" s="9"/>
      <c r="C224" s="18"/>
      <c r="D224" s="6"/>
      <c r="E224" s="7"/>
      <c r="F224" s="7"/>
      <c r="G224" s="8"/>
      <c r="H224" s="89"/>
      <c r="I224" s="19">
        <f t="shared" si="12"/>
        <v>0</v>
      </c>
    </row>
    <row r="225" spans="1:9" ht="14.25" x14ac:dyDescent="0.2">
      <c r="A225" s="9"/>
      <c r="B225" s="9"/>
      <c r="C225" s="18"/>
      <c r="D225" s="6"/>
      <c r="E225" s="7"/>
      <c r="F225" s="7"/>
      <c r="G225" s="8"/>
      <c r="H225" s="89"/>
      <c r="I225" s="19">
        <f t="shared" si="12"/>
        <v>0</v>
      </c>
    </row>
    <row r="226" spans="1:9" ht="14.25" x14ac:dyDescent="0.2">
      <c r="A226" s="9"/>
      <c r="B226" s="9"/>
      <c r="C226" s="18"/>
      <c r="D226" s="6"/>
      <c r="E226" s="7"/>
      <c r="F226" s="7"/>
      <c r="G226" s="8"/>
      <c r="H226" s="89"/>
      <c r="I226" s="19">
        <f t="shared" si="12"/>
        <v>0</v>
      </c>
    </row>
    <row r="227" spans="1:9" ht="14.25" x14ac:dyDescent="0.2">
      <c r="A227" s="9"/>
      <c r="B227" s="9"/>
      <c r="C227" s="18"/>
      <c r="D227" s="6"/>
      <c r="E227" s="7"/>
      <c r="F227" s="7"/>
      <c r="G227" s="8"/>
      <c r="H227" s="89"/>
      <c r="I227" s="19">
        <f t="shared" si="12"/>
        <v>0</v>
      </c>
    </row>
    <row r="228" spans="1:9" ht="14.25" x14ac:dyDescent="0.2">
      <c r="A228" s="9"/>
      <c r="B228" s="9"/>
      <c r="C228" s="18"/>
      <c r="D228" s="6"/>
      <c r="E228" s="7"/>
      <c r="F228" s="7"/>
      <c r="G228" s="8"/>
      <c r="H228" s="89"/>
      <c r="I228" s="19">
        <f t="shared" si="12"/>
        <v>0</v>
      </c>
    </row>
    <row r="229" spans="1:9" ht="14.25" x14ac:dyDescent="0.2">
      <c r="A229" s="9"/>
      <c r="B229" s="9"/>
      <c r="C229" s="18"/>
      <c r="D229" s="6"/>
      <c r="E229" s="7"/>
      <c r="F229" s="7"/>
      <c r="G229" s="8"/>
      <c r="H229" s="89"/>
      <c r="I229" s="19">
        <f t="shared" si="12"/>
        <v>0</v>
      </c>
    </row>
    <row r="230" spans="1:9" ht="14.25" x14ac:dyDescent="0.2">
      <c r="A230" s="9"/>
      <c r="B230" s="9"/>
      <c r="C230" s="18"/>
      <c r="D230" s="6"/>
      <c r="E230" s="7"/>
      <c r="F230" s="7"/>
      <c r="G230" s="8"/>
      <c r="H230" s="89"/>
      <c r="I230" s="19">
        <f t="shared" si="12"/>
        <v>0</v>
      </c>
    </row>
    <row r="231" spans="1:9" ht="14.25" x14ac:dyDescent="0.2">
      <c r="A231" s="9"/>
      <c r="B231" s="9"/>
      <c r="C231" s="18"/>
      <c r="D231" s="6"/>
      <c r="E231" s="7"/>
      <c r="F231" s="7"/>
      <c r="G231" s="8"/>
      <c r="H231" s="89"/>
      <c r="I231" s="19">
        <f t="shared" si="12"/>
        <v>0</v>
      </c>
    </row>
    <row r="232" spans="1:9" ht="14.25" x14ac:dyDescent="0.2">
      <c r="A232" s="9"/>
      <c r="B232" s="9"/>
      <c r="C232" s="18"/>
      <c r="D232" s="6"/>
      <c r="E232" s="7"/>
      <c r="F232" s="7"/>
      <c r="G232" s="8"/>
      <c r="H232" s="89"/>
      <c r="I232" s="19">
        <f t="shared" si="12"/>
        <v>0</v>
      </c>
    </row>
    <row r="233" spans="1:9" ht="14.25" x14ac:dyDescent="0.2">
      <c r="A233" s="9"/>
      <c r="B233" s="9"/>
      <c r="C233" s="18"/>
      <c r="D233" s="6"/>
      <c r="E233" s="7"/>
      <c r="F233" s="7"/>
      <c r="G233" s="8"/>
      <c r="H233" s="89"/>
      <c r="I233" s="19">
        <f t="shared" si="12"/>
        <v>0</v>
      </c>
    </row>
    <row r="234" spans="1:9" ht="14.25" x14ac:dyDescent="0.2">
      <c r="A234" s="9"/>
      <c r="B234" s="9"/>
      <c r="C234" s="18"/>
      <c r="D234" s="6"/>
      <c r="E234" s="7"/>
      <c r="F234" s="7"/>
      <c r="G234" s="8"/>
      <c r="H234" s="89"/>
      <c r="I234" s="19">
        <f t="shared" si="12"/>
        <v>0</v>
      </c>
    </row>
    <row r="235" spans="1:9" ht="14.25" x14ac:dyDescent="0.2">
      <c r="A235" s="9"/>
      <c r="B235" s="9"/>
      <c r="C235" s="18"/>
      <c r="D235" s="6"/>
      <c r="E235" s="7"/>
      <c r="F235" s="7"/>
      <c r="G235" s="8"/>
      <c r="H235" s="89"/>
      <c r="I235" s="19">
        <f t="shared" si="12"/>
        <v>0</v>
      </c>
    </row>
    <row r="236" spans="1:9" ht="14.25" x14ac:dyDescent="0.2">
      <c r="A236" s="9"/>
      <c r="B236" s="9"/>
      <c r="C236" s="18"/>
      <c r="D236" s="6"/>
      <c r="E236" s="7"/>
      <c r="F236" s="7"/>
      <c r="G236" s="8"/>
      <c r="H236" s="89"/>
      <c r="I236" s="19">
        <f t="shared" si="12"/>
        <v>0</v>
      </c>
    </row>
    <row r="237" spans="1:9" ht="15" thickBot="1" x14ac:dyDescent="0.25">
      <c r="A237" s="9"/>
      <c r="B237" s="9"/>
      <c r="C237" s="20"/>
      <c r="D237" s="15"/>
      <c r="E237" s="16"/>
      <c r="F237" s="16"/>
      <c r="G237" s="17"/>
      <c r="H237" s="94"/>
      <c r="I237" s="29">
        <f t="shared" si="12"/>
        <v>0</v>
      </c>
    </row>
    <row r="238" spans="1:9" ht="15" thickBot="1" x14ac:dyDescent="0.25">
      <c r="A238" s="9"/>
      <c r="B238" s="9"/>
      <c r="C238" s="128" t="str">
        <f>+A223&amp;", "&amp;B223</f>
        <v xml:space="preserve">, </v>
      </c>
      <c r="D238" s="129"/>
      <c r="E238" s="129"/>
      <c r="F238" s="56"/>
      <c r="G238" s="30" t="s">
        <v>9</v>
      </c>
      <c r="H238" s="96" t="s">
        <v>9</v>
      </c>
      <c r="I238" s="10">
        <f>SUM(I223:I237)</f>
        <v>0</v>
      </c>
    </row>
    <row r="239" spans="1:9" ht="14.25" x14ac:dyDescent="0.2">
      <c r="A239" s="11"/>
      <c r="B239" s="11"/>
      <c r="C239" s="13"/>
      <c r="D239" s="12"/>
      <c r="E239" s="4"/>
      <c r="F239" s="4"/>
      <c r="G239" s="4"/>
      <c r="H239" s="92"/>
      <c r="I239" s="4"/>
    </row>
    <row r="240" spans="1:9" ht="14.25" x14ac:dyDescent="0.2">
      <c r="A240" s="11"/>
      <c r="B240" s="11"/>
      <c r="C240" s="13"/>
      <c r="D240" s="12"/>
      <c r="E240" s="4"/>
      <c r="F240" s="4"/>
      <c r="G240" s="4"/>
      <c r="H240" s="92"/>
      <c r="I240" s="4"/>
    </row>
    <row r="243" spans="1:1" ht="14.25" x14ac:dyDescent="0.2">
      <c r="A243" s="37" t="s">
        <v>12</v>
      </c>
    </row>
    <row r="244" spans="1:1" ht="14.25" x14ac:dyDescent="0.2">
      <c r="A244" s="37">
        <v>1</v>
      </c>
    </row>
    <row r="245" spans="1:1" ht="14.25" x14ac:dyDescent="0.2">
      <c r="A245" s="37">
        <v>2</v>
      </c>
    </row>
    <row r="246" spans="1:1" ht="14.25" x14ac:dyDescent="0.2">
      <c r="A246" s="37">
        <v>3</v>
      </c>
    </row>
    <row r="247" spans="1:1" ht="14.25" x14ac:dyDescent="0.2">
      <c r="A247" s="37">
        <v>4</v>
      </c>
    </row>
    <row r="248" spans="1:1" ht="14.25" x14ac:dyDescent="0.2">
      <c r="A248" s="37" t="s">
        <v>14</v>
      </c>
    </row>
  </sheetData>
  <mergeCells count="15">
    <mergeCell ref="C202:E202"/>
    <mergeCell ref="C220:E220"/>
    <mergeCell ref="C238:E238"/>
    <mergeCell ref="C92:E92"/>
    <mergeCell ref="C110:E110"/>
    <mergeCell ref="C129:E129"/>
    <mergeCell ref="C147:E147"/>
    <mergeCell ref="C165:E165"/>
    <mergeCell ref="C184:E184"/>
    <mergeCell ref="C74:E74"/>
    <mergeCell ref="A1:I1"/>
    <mergeCell ref="K1:L1"/>
    <mergeCell ref="C19:E19"/>
    <mergeCell ref="C37:E37"/>
    <mergeCell ref="C55:E55"/>
  </mergeCells>
  <dataValidations count="3">
    <dataValidation type="list" allowBlank="1" showInputMessage="1" showErrorMessage="1" errorTitle="THOR - POKAL" error="Den indtastede værdi finde ikke på listen - vælg venligst en værdi på listen." sqref="G4:H18 G223:H237 G40:H54 G59:H73 G77:H91 G95:H109 G114:H128 G132:H146 G150:H164 G169:H183 G187:H201 G205:H219 G22:H36" xr:uid="{6A86C09A-BA12-479C-ACDA-8F3242F8EA61}">
      <formula1>Klasser</formula1>
    </dataValidation>
    <dataValidation type="list" allowBlank="1" showInputMessage="1" showErrorMessage="1" errorTitle="THOR - POKAL" error="Den indtastede værdi findes ikke på listen - vælg venligst en værdi på listen. " sqref="E22:F36 E4:F18 E59:F73 E77:F91 E95:F109 E114:F128 E132:F146 E150:F164 E169:F183 E187:F201 E205:F219 E223:F237 E40:F54" xr:uid="{F425BDEE-C508-4A59-9BB0-F864C0E96A84}">
      <formula1>Placering</formula1>
    </dataValidation>
    <dataValidation type="date" allowBlank="1" showInputMessage="1" showErrorMessage="1" errorTitle="THOR - POKAL" error="Datoen er ikke gyldig - indtast en dato mellem 01-01-2011 og 31-12-2011" sqref="D114:D128 D132:D146 D150:D164 D169:D183 D187:D201 D205:D219 D223:D237" xr:uid="{4A1B3963-BAB2-4CE1-9526-5ACEBAEFB2CD}">
      <formula1>40544</formula1>
      <formula2>40908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A0C8A-FFFC-452A-8FBE-7B7E61BA74C6}">
  <dimension ref="A1:K248"/>
  <sheetViews>
    <sheetView workbookViewId="0">
      <selection activeCell="I33" sqref="I33"/>
    </sheetView>
  </sheetViews>
  <sheetFormatPr defaultRowHeight="12.75" x14ac:dyDescent="0.2"/>
  <cols>
    <col min="1" max="2" width="28.85546875" customWidth="1"/>
    <col min="3" max="3" width="12" customWidth="1"/>
    <col min="4" max="4" width="14.85546875" bestFit="1" customWidth="1"/>
    <col min="5" max="8" width="12" customWidth="1"/>
    <col min="9" max="9" width="27.28515625" customWidth="1"/>
    <col min="10" max="10" width="51" customWidth="1"/>
    <col min="11" max="11" width="15.42578125" customWidth="1"/>
  </cols>
  <sheetData>
    <row r="1" spans="1:11" s="14" customFormat="1" ht="22.5" x14ac:dyDescent="0.3">
      <c r="A1" s="130" t="s">
        <v>129</v>
      </c>
      <c r="B1" s="130"/>
      <c r="C1" s="130"/>
      <c r="D1" s="130"/>
      <c r="E1" s="130"/>
      <c r="F1" s="130"/>
      <c r="G1" s="130"/>
      <c r="H1" s="130"/>
      <c r="J1" s="131" t="str">
        <f>+A1</f>
        <v>HEST spring 2020</v>
      </c>
      <c r="K1" s="131"/>
    </row>
    <row r="2" spans="1:11" ht="15" thickBot="1" x14ac:dyDescent="0.25">
      <c r="A2" s="1"/>
      <c r="B2" s="1"/>
      <c r="C2" s="2"/>
      <c r="D2" s="3"/>
      <c r="E2" s="2"/>
      <c r="F2" s="2"/>
      <c r="G2" s="2"/>
      <c r="H2" s="2"/>
    </row>
    <row r="3" spans="1:11" ht="15" thickBot="1" x14ac:dyDescent="0.25">
      <c r="A3" s="25" t="s">
        <v>2</v>
      </c>
      <c r="B3" s="34" t="s">
        <v>35</v>
      </c>
      <c r="C3" s="32" t="s">
        <v>4</v>
      </c>
      <c r="D3" s="27" t="s">
        <v>5</v>
      </c>
      <c r="E3" s="26" t="s">
        <v>6</v>
      </c>
      <c r="F3" s="26" t="s">
        <v>118</v>
      </c>
      <c r="G3" s="26" t="s">
        <v>7</v>
      </c>
      <c r="H3" s="28" t="s">
        <v>1</v>
      </c>
      <c r="J3" s="5" t="s">
        <v>0</v>
      </c>
      <c r="K3" s="5" t="s">
        <v>1</v>
      </c>
    </row>
    <row r="4" spans="1:11" ht="15" thickBot="1" x14ac:dyDescent="0.25">
      <c r="A4" s="31" t="s">
        <v>50</v>
      </c>
      <c r="B4" s="42" t="s">
        <v>51</v>
      </c>
      <c r="C4" s="53" t="s">
        <v>8</v>
      </c>
      <c r="D4" s="43">
        <v>43891</v>
      </c>
      <c r="E4" s="44">
        <v>5</v>
      </c>
      <c r="F4" s="44" t="s">
        <v>122</v>
      </c>
      <c r="G4" s="45" t="s">
        <v>26</v>
      </c>
      <c r="H4" s="46">
        <v>1</v>
      </c>
      <c r="I4" t="s">
        <v>123</v>
      </c>
      <c r="J4" s="36" t="str">
        <f>+C19</f>
        <v>Mathilde Andersen, Malik</v>
      </c>
      <c r="K4" s="36">
        <f>+H19</f>
        <v>38.5</v>
      </c>
    </row>
    <row r="5" spans="1:11" ht="14.25" x14ac:dyDescent="0.2">
      <c r="A5" s="9"/>
      <c r="B5" s="9"/>
      <c r="C5" s="39" t="s">
        <v>8</v>
      </c>
      <c r="D5" s="38">
        <v>43891</v>
      </c>
      <c r="E5" s="7">
        <v>0</v>
      </c>
      <c r="F5" s="7" t="s">
        <v>122</v>
      </c>
      <c r="G5" s="8" t="s">
        <v>27</v>
      </c>
      <c r="H5" s="24">
        <v>1</v>
      </c>
      <c r="I5" t="s">
        <v>124</v>
      </c>
      <c r="J5" s="36" t="str">
        <f>+C37</f>
        <v>Rikke kongebo, Nyvang's Boss</v>
      </c>
      <c r="K5" s="36">
        <f>+H37</f>
        <v>4</v>
      </c>
    </row>
    <row r="6" spans="1:11" ht="14.25" x14ac:dyDescent="0.2">
      <c r="A6" s="9"/>
      <c r="B6" s="9"/>
      <c r="C6" s="18" t="s">
        <v>159</v>
      </c>
      <c r="D6" s="38">
        <v>43996</v>
      </c>
      <c r="E6" s="7">
        <v>0</v>
      </c>
      <c r="F6" s="7" t="s">
        <v>49</v>
      </c>
      <c r="G6" s="8" t="s">
        <v>33</v>
      </c>
      <c r="H6" s="24">
        <v>1</v>
      </c>
      <c r="I6" t="s">
        <v>124</v>
      </c>
      <c r="J6" s="36" t="str">
        <f>+C55</f>
        <v>Marie Sofie Christensen, Trehøjegårds Believe It</v>
      </c>
      <c r="K6" s="36">
        <f>+H55</f>
        <v>2</v>
      </c>
    </row>
    <row r="7" spans="1:11" ht="14.25" x14ac:dyDescent="0.2">
      <c r="A7" s="9"/>
      <c r="B7" s="9"/>
      <c r="C7" s="18" t="s">
        <v>159</v>
      </c>
      <c r="D7" s="38">
        <v>43996</v>
      </c>
      <c r="E7" s="7">
        <v>1</v>
      </c>
      <c r="F7" s="7" t="s">
        <v>49</v>
      </c>
      <c r="G7" s="8" t="s">
        <v>26</v>
      </c>
      <c r="H7" s="24">
        <v>5</v>
      </c>
      <c r="J7" s="36" t="str">
        <f>+C74</f>
        <v xml:space="preserve">, </v>
      </c>
      <c r="K7" s="36">
        <f>+H74</f>
        <v>0</v>
      </c>
    </row>
    <row r="8" spans="1:11" ht="14.25" x14ac:dyDescent="0.2">
      <c r="A8" s="9"/>
      <c r="B8" s="9"/>
      <c r="C8" s="18" t="s">
        <v>148</v>
      </c>
      <c r="D8" s="38">
        <v>44003</v>
      </c>
      <c r="E8" s="7">
        <v>1</v>
      </c>
      <c r="F8" s="7" t="s">
        <v>49</v>
      </c>
      <c r="G8" s="8" t="s">
        <v>33</v>
      </c>
      <c r="H8" s="24">
        <v>5</v>
      </c>
      <c r="J8" s="36" t="str">
        <f>+C92</f>
        <v xml:space="preserve">, </v>
      </c>
      <c r="K8" s="36">
        <f>+H92</f>
        <v>0</v>
      </c>
    </row>
    <row r="9" spans="1:11" ht="14.25" x14ac:dyDescent="0.2">
      <c r="A9" s="9"/>
      <c r="B9" s="9"/>
      <c r="C9" s="18" t="s">
        <v>148</v>
      </c>
      <c r="D9" s="38">
        <v>44003</v>
      </c>
      <c r="E9" s="7">
        <v>1</v>
      </c>
      <c r="F9" s="7" t="s">
        <v>49</v>
      </c>
      <c r="G9" s="8" t="s">
        <v>26</v>
      </c>
      <c r="H9" s="24">
        <v>5</v>
      </c>
      <c r="J9" s="36" t="str">
        <f>+C110</f>
        <v xml:space="preserve">, </v>
      </c>
      <c r="K9" s="36">
        <f>+H110</f>
        <v>0</v>
      </c>
    </row>
    <row r="10" spans="1:11" ht="14.25" x14ac:dyDescent="0.2">
      <c r="A10" s="9"/>
      <c r="B10" s="9"/>
      <c r="C10" s="18" t="s">
        <v>23</v>
      </c>
      <c r="D10" s="38">
        <v>44017</v>
      </c>
      <c r="E10" s="7">
        <v>4</v>
      </c>
      <c r="F10" s="7" t="s">
        <v>49</v>
      </c>
      <c r="G10" s="8" t="s">
        <v>28</v>
      </c>
      <c r="H10" s="24">
        <v>8</v>
      </c>
      <c r="I10" t="s">
        <v>151</v>
      </c>
      <c r="J10" s="36" t="str">
        <f>+C129</f>
        <v xml:space="preserve">, </v>
      </c>
      <c r="K10" s="36">
        <f>+H129</f>
        <v>0</v>
      </c>
    </row>
    <row r="11" spans="1:11" ht="14.25" x14ac:dyDescent="0.2">
      <c r="A11" s="9"/>
      <c r="B11" s="9"/>
      <c r="C11" s="18" t="s">
        <v>23</v>
      </c>
      <c r="D11" s="38">
        <v>44017</v>
      </c>
      <c r="E11" s="7">
        <v>0</v>
      </c>
      <c r="F11" s="7" t="s">
        <v>49</v>
      </c>
      <c r="G11" s="8" t="s">
        <v>137</v>
      </c>
      <c r="H11" s="24">
        <v>1</v>
      </c>
      <c r="I11" t="s">
        <v>151</v>
      </c>
      <c r="J11" s="36" t="str">
        <f>+C147</f>
        <v xml:space="preserve">, </v>
      </c>
      <c r="K11" s="36">
        <f>+H147</f>
        <v>0</v>
      </c>
    </row>
    <row r="12" spans="1:11" ht="14.25" x14ac:dyDescent="0.2">
      <c r="A12" s="9"/>
      <c r="B12" s="9"/>
      <c r="C12" s="18" t="s">
        <v>24</v>
      </c>
      <c r="D12" s="38">
        <v>44023</v>
      </c>
      <c r="E12" s="7">
        <v>0</v>
      </c>
      <c r="F12" s="7" t="s">
        <v>49</v>
      </c>
      <c r="G12" s="8" t="s">
        <v>28</v>
      </c>
      <c r="H12" s="24">
        <v>1</v>
      </c>
      <c r="I12" t="s">
        <v>160</v>
      </c>
      <c r="J12" s="36" t="str">
        <f>+C165</f>
        <v xml:space="preserve">, </v>
      </c>
      <c r="K12" s="36">
        <f>+H165</f>
        <v>0</v>
      </c>
    </row>
    <row r="13" spans="1:11" ht="14.25" x14ac:dyDescent="0.2">
      <c r="A13" s="9"/>
      <c r="B13" s="9"/>
      <c r="C13" s="18" t="s">
        <v>38</v>
      </c>
      <c r="D13" s="38">
        <v>44029</v>
      </c>
      <c r="E13" s="7">
        <v>0</v>
      </c>
      <c r="F13" s="7" t="s">
        <v>201</v>
      </c>
      <c r="G13" s="8" t="s">
        <v>137</v>
      </c>
      <c r="H13" s="24">
        <v>1.5</v>
      </c>
      <c r="I13" t="s">
        <v>151</v>
      </c>
      <c r="J13" s="36" t="str">
        <f>+C184</f>
        <v xml:space="preserve">, </v>
      </c>
      <c r="K13" s="36">
        <f>+H184</f>
        <v>0</v>
      </c>
    </row>
    <row r="14" spans="1:11" ht="14.25" x14ac:dyDescent="0.2">
      <c r="A14" s="9"/>
      <c r="B14" s="9"/>
      <c r="C14" s="109" t="s">
        <v>148</v>
      </c>
      <c r="D14" s="38">
        <v>44058</v>
      </c>
      <c r="E14" s="7">
        <v>2</v>
      </c>
      <c r="F14" s="7" t="s">
        <v>49</v>
      </c>
      <c r="G14" s="8" t="s">
        <v>26</v>
      </c>
      <c r="H14" s="24">
        <v>4</v>
      </c>
      <c r="I14" s="110" t="s">
        <v>151</v>
      </c>
      <c r="J14" s="36" t="str">
        <f>+C202</f>
        <v xml:space="preserve">, </v>
      </c>
      <c r="K14" s="36">
        <f>+H202</f>
        <v>0</v>
      </c>
    </row>
    <row r="15" spans="1:11" ht="14.25" x14ac:dyDescent="0.2">
      <c r="A15" s="9"/>
      <c r="B15" s="9"/>
      <c r="C15" s="109" t="s">
        <v>148</v>
      </c>
      <c r="D15" s="38">
        <v>44058</v>
      </c>
      <c r="E15" s="7">
        <v>1</v>
      </c>
      <c r="F15" s="7" t="s">
        <v>49</v>
      </c>
      <c r="G15" s="8" t="s">
        <v>27</v>
      </c>
      <c r="H15" s="24">
        <v>5</v>
      </c>
      <c r="I15" s="110" t="s">
        <v>151</v>
      </c>
      <c r="J15" s="36" t="str">
        <f>+C220</f>
        <v xml:space="preserve">, </v>
      </c>
      <c r="K15" s="36">
        <f>+H220</f>
        <v>0</v>
      </c>
    </row>
    <row r="16" spans="1:11" ht="14.25" x14ac:dyDescent="0.2">
      <c r="A16" s="9"/>
      <c r="B16" s="9"/>
      <c r="C16" s="18"/>
      <c r="D16" s="33"/>
      <c r="E16" s="7"/>
      <c r="F16" s="7"/>
      <c r="G16" s="8"/>
      <c r="H16" s="24">
        <f t="shared" ref="H16:H18" si="0">IF(E16&lt;&gt;"",VLOOKUP(E16&amp;", "&amp;G16,PointSkema,2,FALSE),0)</f>
        <v>0</v>
      </c>
      <c r="J16" s="36" t="str">
        <f>+C238</f>
        <v xml:space="preserve">, </v>
      </c>
      <c r="K16" s="36">
        <f>+H238</f>
        <v>0</v>
      </c>
    </row>
    <row r="17" spans="1:11" ht="14.25" x14ac:dyDescent="0.2">
      <c r="A17" s="9"/>
      <c r="B17" s="9"/>
      <c r="C17" s="18"/>
      <c r="D17" s="33"/>
      <c r="E17" s="7"/>
      <c r="F17" s="7"/>
      <c r="G17" s="8"/>
      <c r="H17" s="24">
        <f t="shared" si="0"/>
        <v>0</v>
      </c>
      <c r="J17" s="36" t="e">
        <f>+#REF!</f>
        <v>#REF!</v>
      </c>
      <c r="K17" s="36" t="e">
        <f>+#REF!</f>
        <v>#REF!</v>
      </c>
    </row>
    <row r="18" spans="1:11" ht="15" thickBot="1" x14ac:dyDescent="0.25">
      <c r="A18" s="9"/>
      <c r="B18" s="9"/>
      <c r="C18" s="47"/>
      <c r="D18" s="48"/>
      <c r="E18" s="41"/>
      <c r="F18" s="41"/>
      <c r="G18" s="49"/>
      <c r="H18" s="54">
        <f t="shared" si="0"/>
        <v>0</v>
      </c>
      <c r="J18" s="36" t="e">
        <f>+#REF!</f>
        <v>#REF!</v>
      </c>
      <c r="K18" s="36" t="e">
        <f>+#REF!</f>
        <v>#REF!</v>
      </c>
    </row>
    <row r="19" spans="1:11" ht="15" thickBot="1" x14ac:dyDescent="0.25">
      <c r="A19" s="9"/>
      <c r="B19" s="9"/>
      <c r="C19" s="128" t="str">
        <f>+A4&amp;", "&amp;B4</f>
        <v>Mathilde Andersen, Malik</v>
      </c>
      <c r="D19" s="129"/>
      <c r="E19" s="129"/>
      <c r="F19" s="56"/>
      <c r="G19" s="30" t="s">
        <v>9</v>
      </c>
      <c r="H19" s="10">
        <f>SUM(H4:H18)</f>
        <v>38.5</v>
      </c>
      <c r="J19" s="36" t="e">
        <f>+#REF!</f>
        <v>#REF!</v>
      </c>
      <c r="K19" s="36" t="e">
        <f>+#REF!</f>
        <v>#REF!</v>
      </c>
    </row>
    <row r="20" spans="1:11" ht="15" thickBot="1" x14ac:dyDescent="0.25">
      <c r="A20" s="4"/>
      <c r="B20" s="4"/>
      <c r="C20" s="4"/>
      <c r="D20" s="12"/>
      <c r="E20" s="4"/>
      <c r="F20" s="4"/>
      <c r="G20" s="4"/>
      <c r="H20" s="4"/>
      <c r="J20" s="36" t="e">
        <f>+#REF!</f>
        <v>#REF!</v>
      </c>
      <c r="K20" s="36" t="e">
        <f>+#REF!</f>
        <v>#REF!</v>
      </c>
    </row>
    <row r="21" spans="1:11" ht="15" thickBot="1" x14ac:dyDescent="0.25">
      <c r="A21" s="25" t="s">
        <v>2</v>
      </c>
      <c r="B21" s="34" t="s">
        <v>35</v>
      </c>
      <c r="C21" s="32" t="s">
        <v>4</v>
      </c>
      <c r="D21" s="27" t="s">
        <v>5</v>
      </c>
      <c r="E21" s="26" t="s">
        <v>6</v>
      </c>
      <c r="F21" s="26" t="s">
        <v>118</v>
      </c>
      <c r="G21" s="26" t="s">
        <v>7</v>
      </c>
      <c r="H21" s="28" t="s">
        <v>1</v>
      </c>
      <c r="J21" s="36" t="e">
        <f>+#REF!</f>
        <v>#REF!</v>
      </c>
      <c r="K21" s="36" t="e">
        <f>+#REF!</f>
        <v>#REF!</v>
      </c>
    </row>
    <row r="22" spans="1:11" ht="15" thickBot="1" x14ac:dyDescent="0.25">
      <c r="A22" s="31" t="s">
        <v>190</v>
      </c>
      <c r="B22" s="35" t="s">
        <v>191</v>
      </c>
      <c r="C22" s="33" t="s">
        <v>157</v>
      </c>
      <c r="D22" s="38">
        <v>43995</v>
      </c>
      <c r="E22" s="22">
        <v>5</v>
      </c>
      <c r="F22" s="22" t="s">
        <v>49</v>
      </c>
      <c r="G22" s="23"/>
      <c r="H22" s="24">
        <v>1</v>
      </c>
      <c r="I22" t="s">
        <v>200</v>
      </c>
      <c r="J22" s="36" t="e">
        <f>+#REF!</f>
        <v>#REF!</v>
      </c>
      <c r="K22" s="36" t="e">
        <f>+#REF!</f>
        <v>#REF!</v>
      </c>
    </row>
    <row r="23" spans="1:11" ht="14.25" x14ac:dyDescent="0.2">
      <c r="A23" s="9"/>
      <c r="B23" s="9"/>
      <c r="C23" s="18" t="s">
        <v>157</v>
      </c>
      <c r="D23" s="38">
        <v>43995</v>
      </c>
      <c r="E23" s="7">
        <v>5</v>
      </c>
      <c r="F23" s="7" t="s">
        <v>49</v>
      </c>
      <c r="G23" s="8"/>
      <c r="H23" s="19">
        <v>1</v>
      </c>
      <c r="I23" t="s">
        <v>200</v>
      </c>
      <c r="J23" s="36" t="e">
        <f>+#REF!</f>
        <v>#REF!</v>
      </c>
      <c r="K23" s="36" t="e">
        <f>+#REF!</f>
        <v>#REF!</v>
      </c>
    </row>
    <row r="24" spans="1:11" ht="14.25" x14ac:dyDescent="0.2">
      <c r="A24" s="9"/>
      <c r="B24" s="9"/>
      <c r="C24" s="18" t="s">
        <v>209</v>
      </c>
      <c r="D24" s="38">
        <v>44115</v>
      </c>
      <c r="E24" s="7">
        <v>5</v>
      </c>
      <c r="F24" s="7" t="s">
        <v>49</v>
      </c>
      <c r="G24" s="8"/>
      <c r="H24" s="19">
        <v>1</v>
      </c>
      <c r="I24" t="s">
        <v>200</v>
      </c>
    </row>
    <row r="25" spans="1:11" ht="14.25" x14ac:dyDescent="0.2">
      <c r="A25" s="9"/>
      <c r="B25" s="9"/>
      <c r="C25" s="18" t="s">
        <v>209</v>
      </c>
      <c r="D25" s="38">
        <v>44115</v>
      </c>
      <c r="E25" s="7">
        <v>5</v>
      </c>
      <c r="F25" s="7" t="s">
        <v>49</v>
      </c>
      <c r="G25" s="8"/>
      <c r="H25" s="19">
        <v>1</v>
      </c>
      <c r="I25" t="s">
        <v>229</v>
      </c>
    </row>
    <row r="26" spans="1:11" ht="14.25" x14ac:dyDescent="0.2">
      <c r="A26" s="9"/>
      <c r="B26" s="9"/>
      <c r="C26" s="18"/>
      <c r="D26" s="33"/>
      <c r="E26" s="7"/>
      <c r="F26" s="7"/>
      <c r="G26" s="8"/>
      <c r="H26" s="19">
        <f t="shared" ref="H26:H36" si="1">IF(E26&lt;&gt;"",VLOOKUP(E26&amp;", "&amp;G26,PointSkema,2,FALSE),0)</f>
        <v>0</v>
      </c>
    </row>
    <row r="27" spans="1:11" ht="14.25" x14ac:dyDescent="0.2">
      <c r="A27" s="9"/>
      <c r="B27" s="9"/>
      <c r="C27" s="18"/>
      <c r="D27" s="33"/>
      <c r="E27" s="7"/>
      <c r="F27" s="7"/>
      <c r="G27" s="8"/>
      <c r="H27" s="19">
        <f t="shared" si="1"/>
        <v>0</v>
      </c>
    </row>
    <row r="28" spans="1:11" ht="14.25" x14ac:dyDescent="0.2">
      <c r="A28" s="9"/>
      <c r="B28" s="9"/>
      <c r="C28" s="18"/>
      <c r="D28" s="33"/>
      <c r="E28" s="7"/>
      <c r="F28" s="7"/>
      <c r="G28" s="8"/>
      <c r="H28" s="19">
        <f t="shared" si="1"/>
        <v>0</v>
      </c>
    </row>
    <row r="29" spans="1:11" ht="14.25" x14ac:dyDescent="0.2">
      <c r="A29" s="9"/>
      <c r="B29" s="9"/>
      <c r="C29" s="18"/>
      <c r="D29" s="33"/>
      <c r="E29" s="7"/>
      <c r="F29" s="7"/>
      <c r="G29" s="8"/>
      <c r="H29" s="19">
        <f t="shared" si="1"/>
        <v>0</v>
      </c>
    </row>
    <row r="30" spans="1:11" ht="14.25" x14ac:dyDescent="0.2">
      <c r="A30" s="9"/>
      <c r="B30" s="9"/>
      <c r="C30" s="18"/>
      <c r="D30" s="33"/>
      <c r="E30" s="7"/>
      <c r="F30" s="7"/>
      <c r="G30" s="8"/>
      <c r="H30" s="19">
        <f t="shared" si="1"/>
        <v>0</v>
      </c>
    </row>
    <row r="31" spans="1:11" ht="14.25" x14ac:dyDescent="0.2">
      <c r="A31" s="9"/>
      <c r="B31" s="9"/>
      <c r="C31" s="18"/>
      <c r="D31" s="33"/>
      <c r="E31" s="7"/>
      <c r="F31" s="7"/>
      <c r="G31" s="8"/>
      <c r="H31" s="19">
        <f t="shared" si="1"/>
        <v>0</v>
      </c>
    </row>
    <row r="32" spans="1:11" ht="14.25" x14ac:dyDescent="0.2">
      <c r="A32" s="9"/>
      <c r="B32" s="9"/>
      <c r="C32" s="18"/>
      <c r="D32" s="33"/>
      <c r="E32" s="7"/>
      <c r="F32" s="7"/>
      <c r="G32" s="8"/>
      <c r="H32" s="19">
        <f t="shared" si="1"/>
        <v>0</v>
      </c>
    </row>
    <row r="33" spans="1:9" ht="14.25" x14ac:dyDescent="0.2">
      <c r="A33" s="9"/>
      <c r="B33" s="9"/>
      <c r="C33" s="18"/>
      <c r="D33" s="33"/>
      <c r="E33" s="7"/>
      <c r="F33" s="7"/>
      <c r="G33" s="8"/>
      <c r="H33" s="19">
        <f t="shared" si="1"/>
        <v>0</v>
      </c>
    </row>
    <row r="34" spans="1:9" ht="14.25" x14ac:dyDescent="0.2">
      <c r="A34" s="9"/>
      <c r="B34" s="9"/>
      <c r="C34" s="18"/>
      <c r="D34" s="33"/>
      <c r="E34" s="7"/>
      <c r="F34" s="7"/>
      <c r="G34" s="8"/>
      <c r="H34" s="19">
        <f t="shared" si="1"/>
        <v>0</v>
      </c>
    </row>
    <row r="35" spans="1:9" ht="14.25" x14ac:dyDescent="0.2">
      <c r="A35" s="9"/>
      <c r="B35" s="9"/>
      <c r="C35" s="18"/>
      <c r="D35" s="33"/>
      <c r="E35" s="7"/>
      <c r="F35" s="7"/>
      <c r="G35" s="8"/>
      <c r="H35" s="19">
        <f t="shared" si="1"/>
        <v>0</v>
      </c>
    </row>
    <row r="36" spans="1:9" ht="15" thickBot="1" x14ac:dyDescent="0.25">
      <c r="A36" s="9"/>
      <c r="B36" s="9"/>
      <c r="C36" s="20"/>
      <c r="D36" s="33"/>
      <c r="E36" s="16"/>
      <c r="F36" s="16"/>
      <c r="G36" s="17"/>
      <c r="H36" s="29">
        <f t="shared" si="1"/>
        <v>0</v>
      </c>
    </row>
    <row r="37" spans="1:9" ht="15" thickBot="1" x14ac:dyDescent="0.25">
      <c r="A37" s="9"/>
      <c r="B37" s="9"/>
      <c r="C37" s="128" t="str">
        <f>+A22&amp;", "&amp;B22</f>
        <v>Rikke kongebo, Nyvang's Boss</v>
      </c>
      <c r="D37" s="129"/>
      <c r="E37" s="129"/>
      <c r="F37" s="56"/>
      <c r="G37" s="30" t="s">
        <v>9</v>
      </c>
      <c r="H37" s="10">
        <f>SUM(H22:H36)</f>
        <v>4</v>
      </c>
    </row>
    <row r="38" spans="1:9" ht="15" thickBot="1" x14ac:dyDescent="0.25">
      <c r="A38" s="4"/>
      <c r="B38" s="4"/>
      <c r="C38" s="4"/>
      <c r="D38" s="12"/>
      <c r="E38" s="4"/>
      <c r="F38" s="4"/>
      <c r="G38" s="4"/>
      <c r="H38" s="4"/>
    </row>
    <row r="39" spans="1:9" ht="15" thickBot="1" x14ac:dyDescent="0.25">
      <c r="A39" s="25" t="s">
        <v>2</v>
      </c>
      <c r="B39" s="34" t="s">
        <v>35</v>
      </c>
      <c r="C39" s="32" t="s">
        <v>4</v>
      </c>
      <c r="D39" s="27" t="s">
        <v>5</v>
      </c>
      <c r="E39" s="26" t="s">
        <v>6</v>
      </c>
      <c r="F39" s="26" t="s">
        <v>118</v>
      </c>
      <c r="G39" s="26" t="s">
        <v>7</v>
      </c>
      <c r="H39" s="28" t="s">
        <v>1</v>
      </c>
    </row>
    <row r="40" spans="1:9" ht="15" thickBot="1" x14ac:dyDescent="0.25">
      <c r="A40" s="31" t="s">
        <v>192</v>
      </c>
      <c r="B40" s="35" t="s">
        <v>193</v>
      </c>
      <c r="C40" s="38" t="s">
        <v>8</v>
      </c>
      <c r="D40" s="38">
        <v>44036</v>
      </c>
      <c r="E40" s="22">
        <v>0</v>
      </c>
      <c r="F40" s="22" t="s">
        <v>49</v>
      </c>
      <c r="G40" s="23" t="s">
        <v>195</v>
      </c>
      <c r="H40" s="24">
        <v>1</v>
      </c>
      <c r="I40" t="s">
        <v>196</v>
      </c>
    </row>
    <row r="41" spans="1:9" ht="14.25" x14ac:dyDescent="0.2">
      <c r="A41" s="9"/>
      <c r="B41" s="9"/>
      <c r="C41" s="18" t="s">
        <v>8</v>
      </c>
      <c r="D41" s="38">
        <v>44036</v>
      </c>
      <c r="E41" s="7">
        <v>5</v>
      </c>
      <c r="F41" s="7" t="s">
        <v>49</v>
      </c>
      <c r="G41" s="8" t="s">
        <v>197</v>
      </c>
      <c r="H41" s="19">
        <v>1</v>
      </c>
      <c r="I41" t="s">
        <v>198</v>
      </c>
    </row>
    <row r="42" spans="1:9" ht="14.25" x14ac:dyDescent="0.2">
      <c r="A42" s="9"/>
      <c r="B42" s="9"/>
      <c r="C42" s="18"/>
      <c r="D42" s="33"/>
      <c r="E42" s="7"/>
      <c r="F42" s="7"/>
      <c r="G42" s="8"/>
      <c r="H42" s="19">
        <f t="shared" ref="H42:H54" si="2">IF(E42&lt;&gt;"",VLOOKUP(E42&amp;", "&amp;G42,PointSkema,2,FALSE),0)</f>
        <v>0</v>
      </c>
    </row>
    <row r="43" spans="1:9" ht="14.25" x14ac:dyDescent="0.2">
      <c r="A43" s="9"/>
      <c r="B43" s="9"/>
      <c r="C43" s="18"/>
      <c r="D43" s="33"/>
      <c r="E43" s="7"/>
      <c r="F43" s="7"/>
      <c r="G43" s="8"/>
      <c r="H43" s="19">
        <f t="shared" si="2"/>
        <v>0</v>
      </c>
    </row>
    <row r="44" spans="1:9" ht="14.25" x14ac:dyDescent="0.2">
      <c r="A44" s="9"/>
      <c r="B44" s="9"/>
      <c r="C44" s="18"/>
      <c r="D44" s="33"/>
      <c r="E44" s="7"/>
      <c r="F44" s="7"/>
      <c r="G44" s="8"/>
      <c r="H44" s="19">
        <f t="shared" si="2"/>
        <v>0</v>
      </c>
    </row>
    <row r="45" spans="1:9" ht="14.25" x14ac:dyDescent="0.2">
      <c r="A45" s="9"/>
      <c r="B45" s="9"/>
      <c r="C45" s="18"/>
      <c r="D45" s="33"/>
      <c r="E45" s="7"/>
      <c r="F45" s="7"/>
      <c r="G45" s="8"/>
      <c r="H45" s="19">
        <f t="shared" si="2"/>
        <v>0</v>
      </c>
    </row>
    <row r="46" spans="1:9" ht="14.25" x14ac:dyDescent="0.2">
      <c r="A46" s="9"/>
      <c r="B46" s="9"/>
      <c r="C46" s="18"/>
      <c r="D46" s="33"/>
      <c r="E46" s="7"/>
      <c r="F46" s="7"/>
      <c r="G46" s="8"/>
      <c r="H46" s="19">
        <f t="shared" si="2"/>
        <v>0</v>
      </c>
    </row>
    <row r="47" spans="1:9" ht="14.25" x14ac:dyDescent="0.2">
      <c r="A47" s="9"/>
      <c r="B47" s="9"/>
      <c r="C47" s="18"/>
      <c r="D47" s="33"/>
      <c r="E47" s="7"/>
      <c r="F47" s="7"/>
      <c r="G47" s="8"/>
      <c r="H47" s="19">
        <f t="shared" si="2"/>
        <v>0</v>
      </c>
    </row>
    <row r="48" spans="1:9" ht="14.25" x14ac:dyDescent="0.2">
      <c r="A48" s="9"/>
      <c r="B48" s="9"/>
      <c r="C48" s="18"/>
      <c r="D48" s="33"/>
      <c r="E48" s="7"/>
      <c r="F48" s="7"/>
      <c r="G48" s="8"/>
      <c r="H48" s="19">
        <f t="shared" si="2"/>
        <v>0</v>
      </c>
    </row>
    <row r="49" spans="1:8" ht="14.25" x14ac:dyDescent="0.2">
      <c r="A49" s="9"/>
      <c r="B49" s="9"/>
      <c r="C49" s="18"/>
      <c r="D49" s="33"/>
      <c r="E49" s="7"/>
      <c r="F49" s="7"/>
      <c r="G49" s="8"/>
      <c r="H49" s="19">
        <f t="shared" si="2"/>
        <v>0</v>
      </c>
    </row>
    <row r="50" spans="1:8" ht="14.25" x14ac:dyDescent="0.2">
      <c r="A50" s="9"/>
      <c r="B50" s="9"/>
      <c r="C50" s="18"/>
      <c r="D50" s="33"/>
      <c r="E50" s="7"/>
      <c r="F50" s="7"/>
      <c r="G50" s="8"/>
      <c r="H50" s="19">
        <f t="shared" si="2"/>
        <v>0</v>
      </c>
    </row>
    <row r="51" spans="1:8" ht="14.25" x14ac:dyDescent="0.2">
      <c r="A51" s="9"/>
      <c r="B51" s="9"/>
      <c r="C51" s="18"/>
      <c r="D51" s="33"/>
      <c r="E51" s="7"/>
      <c r="F51" s="7"/>
      <c r="G51" s="8"/>
      <c r="H51" s="19">
        <f t="shared" si="2"/>
        <v>0</v>
      </c>
    </row>
    <row r="52" spans="1:8" ht="14.25" x14ac:dyDescent="0.2">
      <c r="A52" s="9"/>
      <c r="B52" s="9"/>
      <c r="C52" s="18"/>
      <c r="D52" s="33"/>
      <c r="E52" s="7"/>
      <c r="F52" s="7"/>
      <c r="G52" s="8"/>
      <c r="H52" s="19">
        <f t="shared" si="2"/>
        <v>0</v>
      </c>
    </row>
    <row r="53" spans="1:8" ht="14.25" x14ac:dyDescent="0.2">
      <c r="A53" s="9"/>
      <c r="B53" s="9"/>
      <c r="C53" s="18"/>
      <c r="D53" s="33"/>
      <c r="E53" s="7"/>
      <c r="F53" s="7"/>
      <c r="G53" s="8"/>
      <c r="H53" s="19">
        <f t="shared" si="2"/>
        <v>0</v>
      </c>
    </row>
    <row r="54" spans="1:8" ht="15" thickBot="1" x14ac:dyDescent="0.25">
      <c r="A54" s="9"/>
      <c r="B54" s="9"/>
      <c r="C54" s="20"/>
      <c r="D54" s="33"/>
      <c r="E54" s="16"/>
      <c r="F54" s="16"/>
      <c r="G54" s="17"/>
      <c r="H54" s="29">
        <f t="shared" si="2"/>
        <v>0</v>
      </c>
    </row>
    <row r="55" spans="1:8" ht="15" thickBot="1" x14ac:dyDescent="0.25">
      <c r="A55" s="9"/>
      <c r="B55" s="9"/>
      <c r="C55" s="128" t="str">
        <f>+A40&amp;", "&amp;B40</f>
        <v>Marie Sofie Christensen, Trehøjegårds Believe It</v>
      </c>
      <c r="D55" s="129"/>
      <c r="E55" s="129"/>
      <c r="F55" s="56"/>
      <c r="G55" s="30" t="s">
        <v>9</v>
      </c>
      <c r="H55" s="10">
        <f>SUM(H40:H54)</f>
        <v>2</v>
      </c>
    </row>
    <row r="56" spans="1:8" ht="14.25" x14ac:dyDescent="0.2">
      <c r="A56" s="4"/>
      <c r="B56" s="4"/>
      <c r="C56" s="4"/>
      <c r="D56" s="12"/>
      <c r="E56" s="4"/>
      <c r="F56" s="4"/>
      <c r="G56" s="4"/>
      <c r="H56" s="4"/>
    </row>
    <row r="57" spans="1:8" ht="15" thickBot="1" x14ac:dyDescent="0.25">
      <c r="A57" s="4"/>
      <c r="B57" s="4"/>
      <c r="C57" s="4"/>
      <c r="D57" s="12"/>
      <c r="E57" s="4"/>
      <c r="F57" s="4"/>
      <c r="G57" s="4"/>
      <c r="H57" s="4"/>
    </row>
    <row r="58" spans="1:8" ht="15" thickBot="1" x14ac:dyDescent="0.25">
      <c r="A58" s="25" t="s">
        <v>2</v>
      </c>
      <c r="B58" s="34" t="s">
        <v>35</v>
      </c>
      <c r="C58" s="32" t="s">
        <v>4</v>
      </c>
      <c r="D58" s="27" t="s">
        <v>5</v>
      </c>
      <c r="E58" s="26" t="s">
        <v>6</v>
      </c>
      <c r="F58" s="26" t="s">
        <v>118</v>
      </c>
      <c r="G58" s="26" t="s">
        <v>7</v>
      </c>
      <c r="H58" s="28" t="s">
        <v>1</v>
      </c>
    </row>
    <row r="59" spans="1:8" ht="15" thickBot="1" x14ac:dyDescent="0.25">
      <c r="A59" s="31"/>
      <c r="B59" s="35"/>
      <c r="C59" s="33"/>
      <c r="D59" s="33"/>
      <c r="E59" s="22"/>
      <c r="F59" s="22"/>
      <c r="G59" s="23"/>
      <c r="H59" s="24">
        <f t="shared" ref="H59:H73" si="3">IF(E59&lt;&gt;"",VLOOKUP(E59&amp;", "&amp;G59,PointSkema,2,FALSE),0)</f>
        <v>0</v>
      </c>
    </row>
    <row r="60" spans="1:8" ht="14.25" x14ac:dyDescent="0.2">
      <c r="A60" s="9"/>
      <c r="B60" s="9"/>
      <c r="C60" s="18"/>
      <c r="D60" s="33"/>
      <c r="E60" s="7"/>
      <c r="F60" s="7"/>
      <c r="G60" s="8"/>
      <c r="H60" s="19">
        <f t="shared" si="3"/>
        <v>0</v>
      </c>
    </row>
    <row r="61" spans="1:8" ht="14.25" x14ac:dyDescent="0.2">
      <c r="A61" s="9"/>
      <c r="B61" s="9"/>
      <c r="C61" s="18"/>
      <c r="D61" s="33"/>
      <c r="E61" s="7"/>
      <c r="F61" s="7"/>
      <c r="G61" s="8"/>
      <c r="H61" s="19">
        <f t="shared" si="3"/>
        <v>0</v>
      </c>
    </row>
    <row r="62" spans="1:8" ht="14.25" x14ac:dyDescent="0.2">
      <c r="A62" s="9"/>
      <c r="B62" s="9"/>
      <c r="C62" s="18"/>
      <c r="D62" s="33"/>
      <c r="E62" s="7"/>
      <c r="F62" s="7"/>
      <c r="G62" s="8"/>
      <c r="H62" s="19">
        <f t="shared" si="3"/>
        <v>0</v>
      </c>
    </row>
    <row r="63" spans="1:8" ht="14.25" x14ac:dyDescent="0.2">
      <c r="A63" s="9"/>
      <c r="B63" s="9"/>
      <c r="C63" s="18"/>
      <c r="D63" s="33"/>
      <c r="E63" s="7"/>
      <c r="F63" s="7"/>
      <c r="G63" s="8"/>
      <c r="H63" s="19">
        <f t="shared" si="3"/>
        <v>0</v>
      </c>
    </row>
    <row r="64" spans="1:8" ht="14.25" x14ac:dyDescent="0.2">
      <c r="A64" s="9"/>
      <c r="B64" s="9"/>
      <c r="C64" s="18"/>
      <c r="D64" s="33"/>
      <c r="E64" s="7"/>
      <c r="F64" s="7"/>
      <c r="G64" s="8"/>
      <c r="H64" s="19">
        <f t="shared" si="3"/>
        <v>0</v>
      </c>
    </row>
    <row r="65" spans="1:8" ht="14.25" x14ac:dyDescent="0.2">
      <c r="A65" s="9"/>
      <c r="B65" s="9"/>
      <c r="C65" s="18"/>
      <c r="D65" s="33"/>
      <c r="E65" s="7"/>
      <c r="F65" s="7"/>
      <c r="G65" s="8"/>
      <c r="H65" s="19">
        <f t="shared" si="3"/>
        <v>0</v>
      </c>
    </row>
    <row r="66" spans="1:8" ht="14.25" x14ac:dyDescent="0.2">
      <c r="A66" s="9"/>
      <c r="B66" s="9"/>
      <c r="C66" s="18"/>
      <c r="D66" s="33"/>
      <c r="E66" s="7"/>
      <c r="F66" s="7"/>
      <c r="G66" s="8"/>
      <c r="H66" s="19">
        <f t="shared" si="3"/>
        <v>0</v>
      </c>
    </row>
    <row r="67" spans="1:8" ht="14.25" x14ac:dyDescent="0.2">
      <c r="A67" s="9"/>
      <c r="B67" s="9"/>
      <c r="C67" s="18"/>
      <c r="D67" s="33"/>
      <c r="E67" s="7"/>
      <c r="F67" s="7"/>
      <c r="G67" s="8"/>
      <c r="H67" s="19">
        <f t="shared" si="3"/>
        <v>0</v>
      </c>
    </row>
    <row r="68" spans="1:8" ht="14.25" x14ac:dyDescent="0.2">
      <c r="A68" s="9"/>
      <c r="B68" s="9"/>
      <c r="C68" s="18"/>
      <c r="D68" s="33"/>
      <c r="E68" s="7"/>
      <c r="F68" s="7"/>
      <c r="G68" s="8"/>
      <c r="H68" s="19">
        <f t="shared" si="3"/>
        <v>0</v>
      </c>
    </row>
    <row r="69" spans="1:8" ht="14.25" x14ac:dyDescent="0.2">
      <c r="A69" s="9"/>
      <c r="B69" s="9"/>
      <c r="C69" s="18"/>
      <c r="D69" s="33"/>
      <c r="E69" s="7"/>
      <c r="F69" s="7"/>
      <c r="G69" s="8"/>
      <c r="H69" s="19">
        <f t="shared" si="3"/>
        <v>0</v>
      </c>
    </row>
    <row r="70" spans="1:8" ht="14.25" x14ac:dyDescent="0.2">
      <c r="A70" s="9"/>
      <c r="B70" s="9"/>
      <c r="C70" s="18"/>
      <c r="D70" s="33"/>
      <c r="E70" s="7"/>
      <c r="F70" s="7"/>
      <c r="G70" s="8"/>
      <c r="H70" s="19">
        <f t="shared" si="3"/>
        <v>0</v>
      </c>
    </row>
    <row r="71" spans="1:8" ht="14.25" x14ac:dyDescent="0.2">
      <c r="A71" s="9"/>
      <c r="B71" s="9"/>
      <c r="C71" s="18"/>
      <c r="D71" s="33"/>
      <c r="E71" s="7"/>
      <c r="F71" s="7"/>
      <c r="G71" s="8"/>
      <c r="H71" s="19">
        <f t="shared" si="3"/>
        <v>0</v>
      </c>
    </row>
    <row r="72" spans="1:8" ht="14.25" x14ac:dyDescent="0.2">
      <c r="A72" s="9"/>
      <c r="B72" s="9"/>
      <c r="C72" s="18"/>
      <c r="D72" s="33"/>
      <c r="E72" s="7"/>
      <c r="F72" s="7"/>
      <c r="G72" s="8"/>
      <c r="H72" s="19">
        <f t="shared" si="3"/>
        <v>0</v>
      </c>
    </row>
    <row r="73" spans="1:8" ht="15" thickBot="1" x14ac:dyDescent="0.25">
      <c r="A73" s="9"/>
      <c r="B73" s="9"/>
      <c r="C73" s="20"/>
      <c r="D73" s="33"/>
      <c r="E73" s="16"/>
      <c r="F73" s="16"/>
      <c r="G73" s="17"/>
      <c r="H73" s="29">
        <f t="shared" si="3"/>
        <v>0</v>
      </c>
    </row>
    <row r="74" spans="1:8" ht="15" thickBot="1" x14ac:dyDescent="0.25">
      <c r="A74" s="9"/>
      <c r="B74" s="9"/>
      <c r="C74" s="128" t="str">
        <f>+A59&amp;", "&amp;B59</f>
        <v xml:space="preserve">, </v>
      </c>
      <c r="D74" s="129"/>
      <c r="E74" s="129"/>
      <c r="F74" s="56"/>
      <c r="G74" s="30" t="s">
        <v>9</v>
      </c>
      <c r="H74" s="10">
        <f>SUM(H59:H73)</f>
        <v>0</v>
      </c>
    </row>
    <row r="75" spans="1:8" ht="15" thickBot="1" x14ac:dyDescent="0.25">
      <c r="A75" s="4"/>
      <c r="B75" s="4"/>
      <c r="C75" s="4"/>
      <c r="D75" s="12"/>
      <c r="E75" s="4"/>
      <c r="F75" s="4"/>
      <c r="G75" s="4"/>
      <c r="H75" s="4"/>
    </row>
    <row r="76" spans="1:8" ht="15" thickBot="1" x14ac:dyDescent="0.25">
      <c r="A76" s="25" t="s">
        <v>2</v>
      </c>
      <c r="B76" s="34" t="s">
        <v>35</v>
      </c>
      <c r="C76" s="32" t="s">
        <v>4</v>
      </c>
      <c r="D76" s="27" t="s">
        <v>5</v>
      </c>
      <c r="E76" s="26" t="s">
        <v>6</v>
      </c>
      <c r="F76" s="26" t="s">
        <v>118</v>
      </c>
      <c r="G76" s="26" t="s">
        <v>7</v>
      </c>
      <c r="H76" s="28" t="s">
        <v>1</v>
      </c>
    </row>
    <row r="77" spans="1:8" ht="15" thickBot="1" x14ac:dyDescent="0.25">
      <c r="A77" s="31"/>
      <c r="B77" s="35"/>
      <c r="C77" s="33"/>
      <c r="D77" s="33"/>
      <c r="E77" s="22"/>
      <c r="F77" s="22"/>
      <c r="G77" s="23"/>
      <c r="H77" s="24">
        <f t="shared" ref="H77:H91" si="4">IF(E77&lt;&gt;"",VLOOKUP(E77&amp;", "&amp;G77,PointSkema,2,FALSE),0)</f>
        <v>0</v>
      </c>
    </row>
    <row r="78" spans="1:8" ht="14.25" x14ac:dyDescent="0.2">
      <c r="A78" s="9"/>
      <c r="B78" s="9"/>
      <c r="C78" s="18"/>
      <c r="D78" s="33"/>
      <c r="E78" s="7"/>
      <c r="F78" s="7"/>
      <c r="G78" s="8"/>
      <c r="H78" s="19">
        <f t="shared" si="4"/>
        <v>0</v>
      </c>
    </row>
    <row r="79" spans="1:8" ht="14.25" x14ac:dyDescent="0.2">
      <c r="A79" s="9"/>
      <c r="B79" s="9"/>
      <c r="C79" s="18"/>
      <c r="D79" s="33"/>
      <c r="E79" s="7"/>
      <c r="F79" s="7"/>
      <c r="G79" s="8"/>
      <c r="H79" s="19">
        <f t="shared" si="4"/>
        <v>0</v>
      </c>
    </row>
    <row r="80" spans="1:8" ht="14.25" x14ac:dyDescent="0.2">
      <c r="A80" s="9"/>
      <c r="B80" s="9"/>
      <c r="C80" s="18"/>
      <c r="D80" s="33"/>
      <c r="E80" s="7"/>
      <c r="F80" s="7"/>
      <c r="G80" s="8"/>
      <c r="H80" s="19">
        <f t="shared" si="4"/>
        <v>0</v>
      </c>
    </row>
    <row r="81" spans="1:8" ht="14.25" x14ac:dyDescent="0.2">
      <c r="A81" s="9"/>
      <c r="B81" s="9"/>
      <c r="C81" s="18"/>
      <c r="D81" s="33"/>
      <c r="E81" s="7"/>
      <c r="F81" s="7"/>
      <c r="G81" s="8"/>
      <c r="H81" s="19">
        <f t="shared" si="4"/>
        <v>0</v>
      </c>
    </row>
    <row r="82" spans="1:8" ht="14.25" x14ac:dyDescent="0.2">
      <c r="A82" s="9"/>
      <c r="B82" s="9"/>
      <c r="C82" s="18"/>
      <c r="D82" s="33"/>
      <c r="E82" s="7"/>
      <c r="F82" s="7"/>
      <c r="G82" s="8"/>
      <c r="H82" s="19">
        <f t="shared" si="4"/>
        <v>0</v>
      </c>
    </row>
    <row r="83" spans="1:8" ht="14.25" x14ac:dyDescent="0.2">
      <c r="A83" s="9"/>
      <c r="B83" s="9"/>
      <c r="C83" s="18"/>
      <c r="D83" s="33"/>
      <c r="E83" s="7"/>
      <c r="F83" s="7"/>
      <c r="G83" s="8"/>
      <c r="H83" s="19">
        <f t="shared" si="4"/>
        <v>0</v>
      </c>
    </row>
    <row r="84" spans="1:8" ht="14.25" x14ac:dyDescent="0.2">
      <c r="A84" s="9"/>
      <c r="B84" s="9"/>
      <c r="C84" s="18"/>
      <c r="D84" s="33"/>
      <c r="E84" s="7"/>
      <c r="F84" s="7"/>
      <c r="G84" s="8"/>
      <c r="H84" s="19">
        <f t="shared" si="4"/>
        <v>0</v>
      </c>
    </row>
    <row r="85" spans="1:8" ht="14.25" x14ac:dyDescent="0.2">
      <c r="A85" s="9"/>
      <c r="B85" s="9"/>
      <c r="C85" s="18"/>
      <c r="D85" s="33"/>
      <c r="E85" s="7"/>
      <c r="F85" s="7"/>
      <c r="G85" s="8"/>
      <c r="H85" s="19">
        <f t="shared" si="4"/>
        <v>0</v>
      </c>
    </row>
    <row r="86" spans="1:8" ht="14.25" x14ac:dyDescent="0.2">
      <c r="A86" s="9"/>
      <c r="B86" s="9"/>
      <c r="C86" s="18"/>
      <c r="D86" s="33"/>
      <c r="E86" s="7"/>
      <c r="F86" s="7"/>
      <c r="G86" s="8"/>
      <c r="H86" s="19">
        <f t="shared" si="4"/>
        <v>0</v>
      </c>
    </row>
    <row r="87" spans="1:8" ht="14.25" x14ac:dyDescent="0.2">
      <c r="A87" s="9"/>
      <c r="B87" s="9"/>
      <c r="C87" s="18"/>
      <c r="D87" s="33"/>
      <c r="E87" s="7"/>
      <c r="F87" s="7"/>
      <c r="G87" s="8"/>
      <c r="H87" s="19">
        <f t="shared" si="4"/>
        <v>0</v>
      </c>
    </row>
    <row r="88" spans="1:8" ht="14.25" x14ac:dyDescent="0.2">
      <c r="A88" s="9"/>
      <c r="B88" s="9"/>
      <c r="C88" s="18"/>
      <c r="D88" s="33"/>
      <c r="E88" s="7"/>
      <c r="F88" s="7"/>
      <c r="G88" s="8"/>
      <c r="H88" s="19">
        <f t="shared" si="4"/>
        <v>0</v>
      </c>
    </row>
    <row r="89" spans="1:8" ht="14.25" x14ac:dyDescent="0.2">
      <c r="A89" s="9"/>
      <c r="B89" s="9"/>
      <c r="C89" s="18"/>
      <c r="D89" s="33"/>
      <c r="E89" s="7"/>
      <c r="F89" s="7"/>
      <c r="G89" s="8"/>
      <c r="H89" s="19">
        <f t="shared" si="4"/>
        <v>0</v>
      </c>
    </row>
    <row r="90" spans="1:8" ht="14.25" x14ac:dyDescent="0.2">
      <c r="A90" s="9"/>
      <c r="B90" s="9"/>
      <c r="C90" s="18"/>
      <c r="D90" s="33"/>
      <c r="E90" s="7"/>
      <c r="F90" s="7"/>
      <c r="G90" s="8"/>
      <c r="H90" s="19">
        <f t="shared" si="4"/>
        <v>0</v>
      </c>
    </row>
    <row r="91" spans="1:8" ht="15" thickBot="1" x14ac:dyDescent="0.25">
      <c r="A91" s="9"/>
      <c r="B91" s="9"/>
      <c r="C91" s="20"/>
      <c r="D91" s="33"/>
      <c r="E91" s="16"/>
      <c r="F91" s="16"/>
      <c r="G91" s="17"/>
      <c r="H91" s="29">
        <f t="shared" si="4"/>
        <v>0</v>
      </c>
    </row>
    <row r="92" spans="1:8" ht="15" thickBot="1" x14ac:dyDescent="0.25">
      <c r="A92" s="9"/>
      <c r="B92" s="9"/>
      <c r="C92" s="128" t="str">
        <f>+A77&amp;", "&amp;B77</f>
        <v xml:space="preserve">, </v>
      </c>
      <c r="D92" s="129"/>
      <c r="E92" s="129"/>
      <c r="F92" s="56"/>
      <c r="G92" s="30" t="s">
        <v>9</v>
      </c>
      <c r="H92" s="10">
        <f>SUM(H77:H91)</f>
        <v>0</v>
      </c>
    </row>
    <row r="93" spans="1:8" ht="15" thickBot="1" x14ac:dyDescent="0.25">
      <c r="A93" s="4"/>
      <c r="B93" s="4"/>
      <c r="C93" s="4"/>
      <c r="D93" s="12"/>
      <c r="E93" s="4"/>
      <c r="F93" s="4"/>
      <c r="G93" s="4"/>
      <c r="H93" s="4"/>
    </row>
    <row r="94" spans="1:8" ht="15" thickBot="1" x14ac:dyDescent="0.25">
      <c r="A94" s="25" t="s">
        <v>2</v>
      </c>
      <c r="B94" s="34" t="s">
        <v>35</v>
      </c>
      <c r="C94" s="32" t="s">
        <v>4</v>
      </c>
      <c r="D94" s="27" t="s">
        <v>5</v>
      </c>
      <c r="E94" s="26" t="s">
        <v>6</v>
      </c>
      <c r="F94" s="26" t="s">
        <v>118</v>
      </c>
      <c r="G94" s="26" t="s">
        <v>7</v>
      </c>
      <c r="H94" s="28" t="s">
        <v>1</v>
      </c>
    </row>
    <row r="95" spans="1:8" ht="15" thickBot="1" x14ac:dyDescent="0.25">
      <c r="A95" s="31"/>
      <c r="B95" s="35"/>
      <c r="C95" s="33"/>
      <c r="D95" s="33"/>
      <c r="E95" s="22"/>
      <c r="F95" s="22"/>
      <c r="G95" s="23"/>
      <c r="H95" s="24">
        <f t="shared" ref="H95:H109" si="5">IF(E95&lt;&gt;"",VLOOKUP(E95&amp;", "&amp;G95,PointSkema,2,FALSE),0)</f>
        <v>0</v>
      </c>
    </row>
    <row r="96" spans="1:8" ht="14.25" x14ac:dyDescent="0.2">
      <c r="A96" s="9"/>
      <c r="B96" s="9"/>
      <c r="C96" s="18"/>
      <c r="D96" s="33"/>
      <c r="E96" s="7"/>
      <c r="F96" s="7"/>
      <c r="G96" s="8"/>
      <c r="H96" s="19">
        <f t="shared" si="5"/>
        <v>0</v>
      </c>
    </row>
    <row r="97" spans="1:8" ht="14.25" x14ac:dyDescent="0.2">
      <c r="A97" s="9"/>
      <c r="B97" s="9"/>
      <c r="C97" s="18"/>
      <c r="D97" s="33"/>
      <c r="E97" s="7"/>
      <c r="F97" s="7"/>
      <c r="G97" s="8"/>
      <c r="H97" s="19">
        <f t="shared" si="5"/>
        <v>0</v>
      </c>
    </row>
    <row r="98" spans="1:8" ht="14.25" x14ac:dyDescent="0.2">
      <c r="A98" s="9"/>
      <c r="B98" s="9"/>
      <c r="C98" s="18"/>
      <c r="D98" s="33"/>
      <c r="E98" s="7"/>
      <c r="F98" s="7"/>
      <c r="G98" s="8"/>
      <c r="H98" s="19">
        <f t="shared" si="5"/>
        <v>0</v>
      </c>
    </row>
    <row r="99" spans="1:8" ht="14.25" x14ac:dyDescent="0.2">
      <c r="A99" s="9"/>
      <c r="B99" s="9"/>
      <c r="C99" s="18"/>
      <c r="D99" s="33"/>
      <c r="E99" s="7"/>
      <c r="F99" s="7"/>
      <c r="G99" s="8"/>
      <c r="H99" s="19">
        <f t="shared" si="5"/>
        <v>0</v>
      </c>
    </row>
    <row r="100" spans="1:8" ht="14.25" x14ac:dyDescent="0.2">
      <c r="A100" s="9"/>
      <c r="B100" s="9"/>
      <c r="C100" s="18"/>
      <c r="D100" s="33"/>
      <c r="E100" s="7"/>
      <c r="F100" s="7"/>
      <c r="G100" s="8"/>
      <c r="H100" s="19">
        <f t="shared" si="5"/>
        <v>0</v>
      </c>
    </row>
    <row r="101" spans="1:8" ht="14.25" x14ac:dyDescent="0.2">
      <c r="A101" s="9"/>
      <c r="B101" s="9"/>
      <c r="C101" s="18"/>
      <c r="D101" s="33"/>
      <c r="E101" s="7"/>
      <c r="F101" s="7"/>
      <c r="G101" s="8"/>
      <c r="H101" s="19">
        <f t="shared" si="5"/>
        <v>0</v>
      </c>
    </row>
    <row r="102" spans="1:8" ht="14.25" x14ac:dyDescent="0.2">
      <c r="A102" s="9"/>
      <c r="B102" s="9"/>
      <c r="C102" s="18"/>
      <c r="D102" s="33"/>
      <c r="E102" s="7"/>
      <c r="F102" s="7"/>
      <c r="G102" s="8"/>
      <c r="H102" s="19">
        <f t="shared" si="5"/>
        <v>0</v>
      </c>
    </row>
    <row r="103" spans="1:8" ht="14.25" x14ac:dyDescent="0.2">
      <c r="A103" s="9"/>
      <c r="B103" s="9"/>
      <c r="C103" s="18"/>
      <c r="D103" s="33"/>
      <c r="E103" s="7"/>
      <c r="F103" s="7"/>
      <c r="G103" s="8"/>
      <c r="H103" s="19">
        <f t="shared" si="5"/>
        <v>0</v>
      </c>
    </row>
    <row r="104" spans="1:8" ht="14.25" x14ac:dyDescent="0.2">
      <c r="A104" s="9"/>
      <c r="B104" s="9"/>
      <c r="C104" s="18"/>
      <c r="D104" s="33"/>
      <c r="E104" s="7"/>
      <c r="F104" s="7"/>
      <c r="G104" s="8"/>
      <c r="H104" s="19">
        <f t="shared" si="5"/>
        <v>0</v>
      </c>
    </row>
    <row r="105" spans="1:8" ht="14.25" x14ac:dyDescent="0.2">
      <c r="A105" s="9"/>
      <c r="B105" s="9"/>
      <c r="C105" s="18"/>
      <c r="D105" s="33"/>
      <c r="E105" s="7"/>
      <c r="F105" s="7"/>
      <c r="G105" s="8"/>
      <c r="H105" s="19">
        <f t="shared" si="5"/>
        <v>0</v>
      </c>
    </row>
    <row r="106" spans="1:8" ht="14.25" x14ac:dyDescent="0.2">
      <c r="A106" s="9"/>
      <c r="B106" s="9"/>
      <c r="C106" s="18"/>
      <c r="D106" s="33"/>
      <c r="E106" s="7"/>
      <c r="F106" s="7"/>
      <c r="G106" s="8"/>
      <c r="H106" s="19">
        <f t="shared" si="5"/>
        <v>0</v>
      </c>
    </row>
    <row r="107" spans="1:8" ht="14.25" x14ac:dyDescent="0.2">
      <c r="A107" s="9"/>
      <c r="B107" s="9"/>
      <c r="C107" s="18"/>
      <c r="D107" s="33"/>
      <c r="E107" s="7"/>
      <c r="F107" s="7"/>
      <c r="G107" s="8"/>
      <c r="H107" s="19">
        <f t="shared" si="5"/>
        <v>0</v>
      </c>
    </row>
    <row r="108" spans="1:8" ht="14.25" x14ac:dyDescent="0.2">
      <c r="A108" s="9"/>
      <c r="B108" s="9"/>
      <c r="C108" s="18"/>
      <c r="D108" s="33"/>
      <c r="E108" s="7"/>
      <c r="F108" s="7"/>
      <c r="G108" s="8"/>
      <c r="H108" s="19">
        <f t="shared" si="5"/>
        <v>0</v>
      </c>
    </row>
    <row r="109" spans="1:8" ht="15" thickBot="1" x14ac:dyDescent="0.25">
      <c r="A109" s="9"/>
      <c r="B109" s="9"/>
      <c r="C109" s="20"/>
      <c r="D109" s="33"/>
      <c r="E109" s="16"/>
      <c r="F109" s="16"/>
      <c r="G109" s="17"/>
      <c r="H109" s="29">
        <f t="shared" si="5"/>
        <v>0</v>
      </c>
    </row>
    <row r="110" spans="1:8" ht="15" thickBot="1" x14ac:dyDescent="0.25">
      <c r="A110" s="9"/>
      <c r="B110" s="9"/>
      <c r="C110" s="128" t="str">
        <f>+A95&amp;", "&amp;B95</f>
        <v xml:space="preserve">, </v>
      </c>
      <c r="D110" s="129"/>
      <c r="E110" s="129"/>
      <c r="F110" s="56"/>
      <c r="G110" s="30" t="s">
        <v>9</v>
      </c>
      <c r="H110" s="10">
        <f>SUM(H95:H109)</f>
        <v>0</v>
      </c>
    </row>
    <row r="111" spans="1:8" ht="14.25" x14ac:dyDescent="0.2">
      <c r="A111" s="4"/>
      <c r="B111" s="4"/>
      <c r="C111" s="4"/>
      <c r="D111" s="12"/>
      <c r="E111" s="4"/>
      <c r="F111" s="4"/>
      <c r="G111" s="4"/>
      <c r="H111" s="4"/>
    </row>
    <row r="112" spans="1:8" ht="15" thickBot="1" x14ac:dyDescent="0.25">
      <c r="A112" s="4"/>
      <c r="B112" s="4"/>
      <c r="C112" s="4"/>
      <c r="D112" s="12"/>
      <c r="E112" s="4"/>
      <c r="F112" s="4"/>
      <c r="G112" s="4"/>
      <c r="H112" s="4"/>
    </row>
    <row r="113" spans="1:8" ht="15" thickBot="1" x14ac:dyDescent="0.25">
      <c r="A113" s="25" t="s">
        <v>2</v>
      </c>
      <c r="B113" s="34" t="s">
        <v>35</v>
      </c>
      <c r="C113" s="32" t="s">
        <v>4</v>
      </c>
      <c r="D113" s="27" t="s">
        <v>5</v>
      </c>
      <c r="E113" s="26" t="s">
        <v>6</v>
      </c>
      <c r="F113" s="26" t="s">
        <v>118</v>
      </c>
      <c r="G113" s="26" t="s">
        <v>7</v>
      </c>
      <c r="H113" s="28" t="s">
        <v>1</v>
      </c>
    </row>
    <row r="114" spans="1:8" ht="15" thickBot="1" x14ac:dyDescent="0.25">
      <c r="A114" s="31"/>
      <c r="B114" s="35"/>
      <c r="C114" s="33"/>
      <c r="D114" s="21"/>
      <c r="E114" s="22"/>
      <c r="F114" s="22"/>
      <c r="G114" s="23"/>
      <c r="H114" s="24">
        <f t="shared" ref="H114:H128" si="6">IF(E114&lt;&gt;"",VLOOKUP(E114&amp;", "&amp;G114,PointSkema,2,FALSE),0)</f>
        <v>0</v>
      </c>
    </row>
    <row r="115" spans="1:8" ht="14.25" x14ac:dyDescent="0.2">
      <c r="A115" s="9"/>
      <c r="B115" s="9"/>
      <c r="C115" s="18"/>
      <c r="D115" s="6"/>
      <c r="E115" s="7"/>
      <c r="F115" s="7"/>
      <c r="G115" s="8"/>
      <c r="H115" s="19">
        <f t="shared" si="6"/>
        <v>0</v>
      </c>
    </row>
    <row r="116" spans="1:8" ht="14.25" x14ac:dyDescent="0.2">
      <c r="A116" s="9"/>
      <c r="B116" s="9"/>
      <c r="C116" s="18"/>
      <c r="D116" s="6"/>
      <c r="E116" s="7"/>
      <c r="F116" s="7"/>
      <c r="G116" s="8"/>
      <c r="H116" s="19">
        <f t="shared" si="6"/>
        <v>0</v>
      </c>
    </row>
    <row r="117" spans="1:8" ht="14.25" x14ac:dyDescent="0.2">
      <c r="A117" s="9"/>
      <c r="B117" s="9"/>
      <c r="C117" s="18"/>
      <c r="D117" s="6"/>
      <c r="E117" s="7"/>
      <c r="F117" s="7"/>
      <c r="G117" s="8"/>
      <c r="H117" s="19">
        <f t="shared" si="6"/>
        <v>0</v>
      </c>
    </row>
    <row r="118" spans="1:8" ht="14.25" x14ac:dyDescent="0.2">
      <c r="A118" s="9"/>
      <c r="B118" s="9"/>
      <c r="C118" s="18"/>
      <c r="D118" s="6"/>
      <c r="E118" s="7"/>
      <c r="F118" s="7"/>
      <c r="G118" s="8"/>
      <c r="H118" s="19">
        <f t="shared" si="6"/>
        <v>0</v>
      </c>
    </row>
    <row r="119" spans="1:8" ht="14.25" x14ac:dyDescent="0.2">
      <c r="A119" s="9"/>
      <c r="B119" s="9"/>
      <c r="C119" s="18"/>
      <c r="D119" s="6"/>
      <c r="E119" s="7"/>
      <c r="F119" s="7"/>
      <c r="G119" s="8"/>
      <c r="H119" s="19">
        <f t="shared" si="6"/>
        <v>0</v>
      </c>
    </row>
    <row r="120" spans="1:8" ht="14.25" x14ac:dyDescent="0.2">
      <c r="A120" s="9"/>
      <c r="B120" s="9"/>
      <c r="C120" s="18"/>
      <c r="D120" s="6"/>
      <c r="E120" s="7"/>
      <c r="F120" s="7"/>
      <c r="G120" s="8"/>
      <c r="H120" s="19">
        <f t="shared" si="6"/>
        <v>0</v>
      </c>
    </row>
    <row r="121" spans="1:8" ht="14.25" x14ac:dyDescent="0.2">
      <c r="A121" s="9"/>
      <c r="B121" s="9"/>
      <c r="C121" s="18"/>
      <c r="D121" s="6"/>
      <c r="E121" s="7"/>
      <c r="F121" s="7"/>
      <c r="G121" s="8"/>
      <c r="H121" s="19">
        <f t="shared" si="6"/>
        <v>0</v>
      </c>
    </row>
    <row r="122" spans="1:8" ht="14.25" x14ac:dyDescent="0.2">
      <c r="A122" s="9"/>
      <c r="B122" s="9"/>
      <c r="C122" s="18"/>
      <c r="D122" s="6"/>
      <c r="E122" s="7"/>
      <c r="F122" s="7"/>
      <c r="G122" s="8"/>
      <c r="H122" s="19">
        <f t="shared" si="6"/>
        <v>0</v>
      </c>
    </row>
    <row r="123" spans="1:8" ht="14.25" x14ac:dyDescent="0.2">
      <c r="A123" s="9"/>
      <c r="B123" s="9"/>
      <c r="C123" s="18"/>
      <c r="D123" s="6"/>
      <c r="E123" s="7"/>
      <c r="F123" s="7"/>
      <c r="G123" s="8"/>
      <c r="H123" s="19">
        <f t="shared" si="6"/>
        <v>0</v>
      </c>
    </row>
    <row r="124" spans="1:8" ht="14.25" x14ac:dyDescent="0.2">
      <c r="A124" s="9"/>
      <c r="B124" s="9"/>
      <c r="C124" s="18"/>
      <c r="D124" s="6"/>
      <c r="E124" s="7"/>
      <c r="F124" s="7"/>
      <c r="G124" s="8"/>
      <c r="H124" s="19">
        <f t="shared" si="6"/>
        <v>0</v>
      </c>
    </row>
    <row r="125" spans="1:8" ht="14.25" x14ac:dyDescent="0.2">
      <c r="A125" s="9"/>
      <c r="B125" s="9"/>
      <c r="C125" s="18"/>
      <c r="D125" s="6"/>
      <c r="E125" s="7"/>
      <c r="F125" s="7"/>
      <c r="G125" s="8"/>
      <c r="H125" s="19">
        <f t="shared" si="6"/>
        <v>0</v>
      </c>
    </row>
    <row r="126" spans="1:8" ht="14.25" x14ac:dyDescent="0.2">
      <c r="A126" s="9"/>
      <c r="B126" s="9"/>
      <c r="C126" s="18"/>
      <c r="D126" s="6"/>
      <c r="E126" s="7"/>
      <c r="F126" s="7"/>
      <c r="G126" s="8"/>
      <c r="H126" s="19">
        <f t="shared" si="6"/>
        <v>0</v>
      </c>
    </row>
    <row r="127" spans="1:8" ht="14.25" x14ac:dyDescent="0.2">
      <c r="A127" s="9"/>
      <c r="B127" s="9"/>
      <c r="C127" s="18"/>
      <c r="D127" s="6"/>
      <c r="E127" s="7"/>
      <c r="F127" s="7"/>
      <c r="G127" s="8"/>
      <c r="H127" s="19">
        <f t="shared" si="6"/>
        <v>0</v>
      </c>
    </row>
    <row r="128" spans="1:8" ht="15" thickBot="1" x14ac:dyDescent="0.25">
      <c r="A128" s="9"/>
      <c r="B128" s="9"/>
      <c r="C128" s="20"/>
      <c r="D128" s="15"/>
      <c r="E128" s="16"/>
      <c r="F128" s="16"/>
      <c r="G128" s="17"/>
      <c r="H128" s="29">
        <f t="shared" si="6"/>
        <v>0</v>
      </c>
    </row>
    <row r="129" spans="1:8" ht="15" thickBot="1" x14ac:dyDescent="0.25">
      <c r="A129" s="9"/>
      <c r="B129" s="9"/>
      <c r="C129" s="128" t="str">
        <f>+A114&amp;", "&amp;B114</f>
        <v xml:space="preserve">, </v>
      </c>
      <c r="D129" s="129"/>
      <c r="E129" s="129"/>
      <c r="F129" s="56"/>
      <c r="G129" s="30" t="s">
        <v>9</v>
      </c>
      <c r="H129" s="10">
        <f>SUM(H114:H128)</f>
        <v>0</v>
      </c>
    </row>
    <row r="130" spans="1:8" ht="15" thickBot="1" x14ac:dyDescent="0.25">
      <c r="A130" s="4"/>
      <c r="B130" s="4"/>
      <c r="C130" s="4"/>
      <c r="D130" s="12"/>
      <c r="E130" s="4"/>
      <c r="F130" s="4"/>
      <c r="G130" s="4"/>
      <c r="H130" s="4"/>
    </row>
    <row r="131" spans="1:8" ht="15" thickBot="1" x14ac:dyDescent="0.25">
      <c r="A131" s="25" t="s">
        <v>2</v>
      </c>
      <c r="B131" s="34" t="s">
        <v>35</v>
      </c>
      <c r="C131" s="32" t="s">
        <v>4</v>
      </c>
      <c r="D131" s="27" t="s">
        <v>5</v>
      </c>
      <c r="E131" s="26" t="s">
        <v>6</v>
      </c>
      <c r="F131" s="26" t="s">
        <v>118</v>
      </c>
      <c r="G131" s="26" t="s">
        <v>7</v>
      </c>
      <c r="H131" s="28" t="s">
        <v>1</v>
      </c>
    </row>
    <row r="132" spans="1:8" ht="15" thickBot="1" x14ac:dyDescent="0.25">
      <c r="A132" s="31"/>
      <c r="B132" s="35"/>
      <c r="C132" s="33"/>
      <c r="D132" s="21"/>
      <c r="E132" s="22"/>
      <c r="F132" s="22"/>
      <c r="G132" s="23"/>
      <c r="H132" s="24">
        <f t="shared" ref="H132:H146" si="7">IF(E132&lt;&gt;"",VLOOKUP(E132&amp;", "&amp;G132,PointSkema,2,FALSE),0)</f>
        <v>0</v>
      </c>
    </row>
    <row r="133" spans="1:8" ht="14.25" x14ac:dyDescent="0.2">
      <c r="A133" s="9"/>
      <c r="B133" s="9"/>
      <c r="C133" s="18"/>
      <c r="D133" s="6"/>
      <c r="E133" s="7"/>
      <c r="F133" s="7"/>
      <c r="G133" s="8"/>
      <c r="H133" s="19">
        <f t="shared" si="7"/>
        <v>0</v>
      </c>
    </row>
    <row r="134" spans="1:8" ht="14.25" x14ac:dyDescent="0.2">
      <c r="A134" s="9"/>
      <c r="B134" s="9"/>
      <c r="C134" s="18"/>
      <c r="D134" s="6"/>
      <c r="E134" s="7"/>
      <c r="F134" s="7"/>
      <c r="G134" s="8"/>
      <c r="H134" s="19">
        <f t="shared" si="7"/>
        <v>0</v>
      </c>
    </row>
    <row r="135" spans="1:8" ht="14.25" x14ac:dyDescent="0.2">
      <c r="A135" s="9"/>
      <c r="B135" s="9"/>
      <c r="C135" s="18"/>
      <c r="D135" s="6"/>
      <c r="E135" s="7"/>
      <c r="F135" s="7"/>
      <c r="G135" s="8"/>
      <c r="H135" s="19">
        <f t="shared" si="7"/>
        <v>0</v>
      </c>
    </row>
    <row r="136" spans="1:8" ht="14.25" x14ac:dyDescent="0.2">
      <c r="A136" s="9"/>
      <c r="B136" s="9"/>
      <c r="C136" s="18"/>
      <c r="D136" s="6"/>
      <c r="E136" s="7"/>
      <c r="F136" s="7"/>
      <c r="G136" s="8"/>
      <c r="H136" s="19">
        <f t="shared" si="7"/>
        <v>0</v>
      </c>
    </row>
    <row r="137" spans="1:8" ht="14.25" x14ac:dyDescent="0.2">
      <c r="A137" s="9"/>
      <c r="B137" s="9"/>
      <c r="C137" s="18"/>
      <c r="D137" s="6"/>
      <c r="E137" s="7"/>
      <c r="F137" s="7"/>
      <c r="G137" s="8"/>
      <c r="H137" s="19">
        <f t="shared" si="7"/>
        <v>0</v>
      </c>
    </row>
    <row r="138" spans="1:8" ht="14.25" x14ac:dyDescent="0.2">
      <c r="A138" s="9"/>
      <c r="B138" s="9"/>
      <c r="C138" s="18"/>
      <c r="D138" s="6"/>
      <c r="E138" s="7"/>
      <c r="F138" s="7"/>
      <c r="G138" s="8"/>
      <c r="H138" s="19">
        <f t="shared" si="7"/>
        <v>0</v>
      </c>
    </row>
    <row r="139" spans="1:8" ht="14.25" x14ac:dyDescent="0.2">
      <c r="A139" s="9"/>
      <c r="B139" s="9"/>
      <c r="C139" s="18"/>
      <c r="D139" s="6"/>
      <c r="E139" s="7"/>
      <c r="F139" s="7"/>
      <c r="G139" s="8"/>
      <c r="H139" s="19">
        <f t="shared" si="7"/>
        <v>0</v>
      </c>
    </row>
    <row r="140" spans="1:8" ht="14.25" x14ac:dyDescent="0.2">
      <c r="A140" s="9"/>
      <c r="B140" s="9"/>
      <c r="C140" s="18"/>
      <c r="D140" s="6"/>
      <c r="E140" s="7"/>
      <c r="F140" s="7"/>
      <c r="G140" s="8"/>
      <c r="H140" s="19">
        <f t="shared" si="7"/>
        <v>0</v>
      </c>
    </row>
    <row r="141" spans="1:8" ht="14.25" x14ac:dyDescent="0.2">
      <c r="A141" s="9"/>
      <c r="B141" s="9"/>
      <c r="C141" s="18"/>
      <c r="D141" s="6"/>
      <c r="E141" s="7"/>
      <c r="F141" s="7"/>
      <c r="G141" s="8"/>
      <c r="H141" s="19">
        <f t="shared" si="7"/>
        <v>0</v>
      </c>
    </row>
    <row r="142" spans="1:8" ht="14.25" x14ac:dyDescent="0.2">
      <c r="A142" s="9"/>
      <c r="B142" s="9"/>
      <c r="C142" s="18"/>
      <c r="D142" s="6"/>
      <c r="E142" s="7"/>
      <c r="F142" s="7"/>
      <c r="G142" s="8"/>
      <c r="H142" s="19">
        <f t="shared" si="7"/>
        <v>0</v>
      </c>
    </row>
    <row r="143" spans="1:8" ht="14.25" x14ac:dyDescent="0.2">
      <c r="A143" s="9"/>
      <c r="B143" s="9"/>
      <c r="C143" s="18"/>
      <c r="D143" s="6"/>
      <c r="E143" s="7"/>
      <c r="F143" s="7"/>
      <c r="G143" s="8"/>
      <c r="H143" s="19">
        <f t="shared" si="7"/>
        <v>0</v>
      </c>
    </row>
    <row r="144" spans="1:8" ht="14.25" x14ac:dyDescent="0.2">
      <c r="A144" s="9"/>
      <c r="B144" s="9"/>
      <c r="C144" s="18"/>
      <c r="D144" s="6"/>
      <c r="E144" s="7"/>
      <c r="F144" s="7"/>
      <c r="G144" s="8"/>
      <c r="H144" s="19">
        <f t="shared" si="7"/>
        <v>0</v>
      </c>
    </row>
    <row r="145" spans="1:8" ht="14.25" x14ac:dyDescent="0.2">
      <c r="A145" s="9"/>
      <c r="B145" s="9"/>
      <c r="C145" s="18"/>
      <c r="D145" s="6"/>
      <c r="E145" s="7"/>
      <c r="F145" s="7"/>
      <c r="G145" s="8"/>
      <c r="H145" s="19">
        <f t="shared" si="7"/>
        <v>0</v>
      </c>
    </row>
    <row r="146" spans="1:8" ht="15" thickBot="1" x14ac:dyDescent="0.25">
      <c r="A146" s="9"/>
      <c r="B146" s="9"/>
      <c r="C146" s="20"/>
      <c r="D146" s="15"/>
      <c r="E146" s="16"/>
      <c r="F146" s="16"/>
      <c r="G146" s="17"/>
      <c r="H146" s="29">
        <f t="shared" si="7"/>
        <v>0</v>
      </c>
    </row>
    <row r="147" spans="1:8" ht="15" thickBot="1" x14ac:dyDescent="0.25">
      <c r="A147" s="9"/>
      <c r="B147" s="9"/>
      <c r="C147" s="128" t="str">
        <f>+A132&amp;", "&amp;B132</f>
        <v xml:space="preserve">, </v>
      </c>
      <c r="D147" s="129"/>
      <c r="E147" s="129"/>
      <c r="F147" s="56"/>
      <c r="G147" s="30" t="s">
        <v>9</v>
      </c>
      <c r="H147" s="10">
        <f>SUM(H132:H146)</f>
        <v>0</v>
      </c>
    </row>
    <row r="148" spans="1:8" ht="15" thickBot="1" x14ac:dyDescent="0.25">
      <c r="A148" s="4"/>
      <c r="B148" s="4"/>
      <c r="C148" s="4"/>
      <c r="D148" s="12"/>
      <c r="E148" s="4"/>
      <c r="F148" s="4"/>
      <c r="G148" s="4"/>
      <c r="H148" s="4"/>
    </row>
    <row r="149" spans="1:8" ht="15" thickBot="1" x14ac:dyDescent="0.25">
      <c r="A149" s="25" t="s">
        <v>2</v>
      </c>
      <c r="B149" s="34" t="s">
        <v>35</v>
      </c>
      <c r="C149" s="32" t="s">
        <v>4</v>
      </c>
      <c r="D149" s="27" t="s">
        <v>5</v>
      </c>
      <c r="E149" s="26" t="s">
        <v>6</v>
      </c>
      <c r="F149" s="26" t="s">
        <v>118</v>
      </c>
      <c r="G149" s="26" t="s">
        <v>7</v>
      </c>
      <c r="H149" s="28" t="s">
        <v>1</v>
      </c>
    </row>
    <row r="150" spans="1:8" ht="15" thickBot="1" x14ac:dyDescent="0.25">
      <c r="A150" s="31"/>
      <c r="B150" s="35"/>
      <c r="C150" s="33"/>
      <c r="D150" s="21"/>
      <c r="E150" s="22"/>
      <c r="F150" s="22"/>
      <c r="G150" s="23"/>
      <c r="H150" s="24">
        <f t="shared" ref="H150:H164" si="8">IF(E150&lt;&gt;"",VLOOKUP(E150&amp;", "&amp;G150,PointSkema,2,FALSE),0)</f>
        <v>0</v>
      </c>
    </row>
    <row r="151" spans="1:8" ht="14.25" x14ac:dyDescent="0.2">
      <c r="A151" s="9"/>
      <c r="B151" s="9"/>
      <c r="C151" s="18"/>
      <c r="D151" s="6"/>
      <c r="E151" s="7"/>
      <c r="F151" s="7"/>
      <c r="G151" s="8"/>
      <c r="H151" s="19">
        <f t="shared" si="8"/>
        <v>0</v>
      </c>
    </row>
    <row r="152" spans="1:8" ht="14.25" x14ac:dyDescent="0.2">
      <c r="A152" s="9"/>
      <c r="B152" s="9"/>
      <c r="C152" s="18"/>
      <c r="D152" s="6"/>
      <c r="E152" s="7"/>
      <c r="F152" s="7"/>
      <c r="G152" s="8"/>
      <c r="H152" s="19">
        <f t="shared" si="8"/>
        <v>0</v>
      </c>
    </row>
    <row r="153" spans="1:8" ht="14.25" x14ac:dyDescent="0.2">
      <c r="A153" s="9"/>
      <c r="B153" s="9"/>
      <c r="C153" s="18"/>
      <c r="D153" s="6"/>
      <c r="E153" s="7"/>
      <c r="F153" s="7"/>
      <c r="G153" s="8"/>
      <c r="H153" s="19">
        <f t="shared" si="8"/>
        <v>0</v>
      </c>
    </row>
    <row r="154" spans="1:8" ht="14.25" x14ac:dyDescent="0.2">
      <c r="A154" s="9"/>
      <c r="B154" s="9"/>
      <c r="C154" s="18"/>
      <c r="D154" s="6"/>
      <c r="E154" s="7"/>
      <c r="F154" s="7"/>
      <c r="G154" s="8"/>
      <c r="H154" s="19">
        <f t="shared" si="8"/>
        <v>0</v>
      </c>
    </row>
    <row r="155" spans="1:8" ht="14.25" x14ac:dyDescent="0.2">
      <c r="A155" s="9"/>
      <c r="B155" s="9"/>
      <c r="C155" s="18"/>
      <c r="D155" s="6"/>
      <c r="E155" s="7"/>
      <c r="F155" s="7"/>
      <c r="G155" s="8"/>
      <c r="H155" s="19">
        <f t="shared" si="8"/>
        <v>0</v>
      </c>
    </row>
    <row r="156" spans="1:8" ht="14.25" x14ac:dyDescent="0.2">
      <c r="A156" s="9"/>
      <c r="B156" s="9"/>
      <c r="C156" s="18"/>
      <c r="D156" s="6"/>
      <c r="E156" s="7"/>
      <c r="F156" s="7"/>
      <c r="G156" s="8"/>
      <c r="H156" s="19">
        <f t="shared" si="8"/>
        <v>0</v>
      </c>
    </row>
    <row r="157" spans="1:8" ht="14.25" x14ac:dyDescent="0.2">
      <c r="A157" s="9"/>
      <c r="B157" s="9"/>
      <c r="C157" s="18"/>
      <c r="D157" s="6"/>
      <c r="E157" s="7"/>
      <c r="F157" s="7"/>
      <c r="G157" s="8"/>
      <c r="H157" s="19">
        <f t="shared" si="8"/>
        <v>0</v>
      </c>
    </row>
    <row r="158" spans="1:8" ht="14.25" x14ac:dyDescent="0.2">
      <c r="A158" s="9"/>
      <c r="B158" s="9"/>
      <c r="C158" s="18"/>
      <c r="D158" s="6"/>
      <c r="E158" s="7"/>
      <c r="F158" s="7"/>
      <c r="G158" s="8"/>
      <c r="H158" s="19">
        <f t="shared" si="8"/>
        <v>0</v>
      </c>
    </row>
    <row r="159" spans="1:8" ht="14.25" x14ac:dyDescent="0.2">
      <c r="A159" s="9"/>
      <c r="B159" s="9"/>
      <c r="C159" s="18"/>
      <c r="D159" s="6"/>
      <c r="E159" s="7"/>
      <c r="F159" s="7"/>
      <c r="G159" s="8"/>
      <c r="H159" s="19">
        <f t="shared" si="8"/>
        <v>0</v>
      </c>
    </row>
    <row r="160" spans="1:8" ht="14.25" x14ac:dyDescent="0.2">
      <c r="A160" s="9"/>
      <c r="B160" s="9"/>
      <c r="C160" s="18"/>
      <c r="D160" s="6"/>
      <c r="E160" s="7"/>
      <c r="F160" s="7"/>
      <c r="G160" s="8"/>
      <c r="H160" s="19">
        <f t="shared" si="8"/>
        <v>0</v>
      </c>
    </row>
    <row r="161" spans="1:8" ht="14.25" x14ac:dyDescent="0.2">
      <c r="A161" s="9"/>
      <c r="B161" s="9"/>
      <c r="C161" s="18"/>
      <c r="D161" s="6"/>
      <c r="E161" s="7"/>
      <c r="F161" s="7"/>
      <c r="G161" s="8"/>
      <c r="H161" s="19">
        <f t="shared" si="8"/>
        <v>0</v>
      </c>
    </row>
    <row r="162" spans="1:8" ht="14.25" x14ac:dyDescent="0.2">
      <c r="A162" s="9"/>
      <c r="B162" s="9"/>
      <c r="C162" s="18"/>
      <c r="D162" s="6"/>
      <c r="E162" s="7"/>
      <c r="F162" s="7"/>
      <c r="G162" s="8"/>
      <c r="H162" s="19">
        <f t="shared" si="8"/>
        <v>0</v>
      </c>
    </row>
    <row r="163" spans="1:8" ht="14.25" x14ac:dyDescent="0.2">
      <c r="A163" s="9"/>
      <c r="B163" s="9"/>
      <c r="C163" s="18"/>
      <c r="D163" s="6"/>
      <c r="E163" s="7"/>
      <c r="F163" s="7"/>
      <c r="G163" s="8"/>
      <c r="H163" s="19">
        <f t="shared" si="8"/>
        <v>0</v>
      </c>
    </row>
    <row r="164" spans="1:8" ht="15" thickBot="1" x14ac:dyDescent="0.25">
      <c r="A164" s="9"/>
      <c r="B164" s="9"/>
      <c r="C164" s="20"/>
      <c r="D164" s="15"/>
      <c r="E164" s="16"/>
      <c r="F164" s="16"/>
      <c r="G164" s="17"/>
      <c r="H164" s="29">
        <f t="shared" si="8"/>
        <v>0</v>
      </c>
    </row>
    <row r="165" spans="1:8" ht="15" thickBot="1" x14ac:dyDescent="0.25">
      <c r="A165" s="9"/>
      <c r="B165" s="9"/>
      <c r="C165" s="128" t="str">
        <f>+A150&amp;", "&amp;B150</f>
        <v xml:space="preserve">, </v>
      </c>
      <c r="D165" s="129"/>
      <c r="E165" s="129"/>
      <c r="F165" s="56"/>
      <c r="G165" s="30" t="s">
        <v>9</v>
      </c>
      <c r="H165" s="10">
        <f>SUM(H150:H164)</f>
        <v>0</v>
      </c>
    </row>
    <row r="166" spans="1:8" ht="14.25" x14ac:dyDescent="0.2">
      <c r="A166" s="4"/>
      <c r="B166" s="4"/>
      <c r="C166" s="4"/>
      <c r="D166" s="12"/>
      <c r="E166" s="4"/>
      <c r="F166" s="4"/>
      <c r="G166" s="4"/>
      <c r="H166" s="4"/>
    </row>
    <row r="167" spans="1:8" ht="15" thickBot="1" x14ac:dyDescent="0.25">
      <c r="A167" s="4"/>
      <c r="B167" s="4"/>
      <c r="C167" s="4"/>
      <c r="D167" s="12"/>
      <c r="E167" s="4"/>
      <c r="F167" s="4"/>
      <c r="G167" s="4"/>
      <c r="H167" s="4"/>
    </row>
    <row r="168" spans="1:8" ht="15" thickBot="1" x14ac:dyDescent="0.25">
      <c r="A168" s="25" t="s">
        <v>2</v>
      </c>
      <c r="B168" s="34" t="s">
        <v>35</v>
      </c>
      <c r="C168" s="32" t="s">
        <v>4</v>
      </c>
      <c r="D168" s="27" t="s">
        <v>5</v>
      </c>
      <c r="E168" s="26" t="s">
        <v>6</v>
      </c>
      <c r="F168" s="26" t="s">
        <v>118</v>
      </c>
      <c r="G168" s="26" t="s">
        <v>7</v>
      </c>
      <c r="H168" s="28" t="s">
        <v>1</v>
      </c>
    </row>
    <row r="169" spans="1:8" ht="15" thickBot="1" x14ac:dyDescent="0.25">
      <c r="A169" s="31"/>
      <c r="B169" s="35"/>
      <c r="C169" s="33"/>
      <c r="D169" s="21"/>
      <c r="E169" s="22"/>
      <c r="F169" s="22"/>
      <c r="G169" s="23"/>
      <c r="H169" s="24">
        <f t="shared" ref="H169:H183" si="9">IF(E169&lt;&gt;"",VLOOKUP(E169&amp;", "&amp;G169,PointSkema,2,FALSE),0)</f>
        <v>0</v>
      </c>
    </row>
    <row r="170" spans="1:8" ht="14.25" x14ac:dyDescent="0.2">
      <c r="A170" s="9"/>
      <c r="B170" s="9"/>
      <c r="C170" s="18"/>
      <c r="D170" s="6"/>
      <c r="E170" s="7"/>
      <c r="F170" s="7"/>
      <c r="G170" s="8"/>
      <c r="H170" s="19">
        <f t="shared" si="9"/>
        <v>0</v>
      </c>
    </row>
    <row r="171" spans="1:8" ht="14.25" x14ac:dyDescent="0.2">
      <c r="A171" s="9"/>
      <c r="B171" s="9"/>
      <c r="C171" s="18"/>
      <c r="D171" s="6"/>
      <c r="E171" s="7"/>
      <c r="F171" s="7"/>
      <c r="G171" s="8"/>
      <c r="H171" s="19">
        <f t="shared" si="9"/>
        <v>0</v>
      </c>
    </row>
    <row r="172" spans="1:8" ht="14.25" x14ac:dyDescent="0.2">
      <c r="A172" s="9"/>
      <c r="B172" s="9"/>
      <c r="C172" s="18"/>
      <c r="D172" s="6"/>
      <c r="E172" s="7"/>
      <c r="F172" s="7"/>
      <c r="G172" s="8"/>
      <c r="H172" s="19">
        <f t="shared" si="9"/>
        <v>0</v>
      </c>
    </row>
    <row r="173" spans="1:8" ht="14.25" x14ac:dyDescent="0.2">
      <c r="A173" s="9"/>
      <c r="B173" s="9"/>
      <c r="C173" s="18"/>
      <c r="D173" s="6"/>
      <c r="E173" s="7"/>
      <c r="F173" s="7"/>
      <c r="G173" s="8"/>
      <c r="H173" s="19">
        <f t="shared" si="9"/>
        <v>0</v>
      </c>
    </row>
    <row r="174" spans="1:8" ht="14.25" x14ac:dyDescent="0.2">
      <c r="A174" s="9"/>
      <c r="B174" s="9"/>
      <c r="C174" s="18"/>
      <c r="D174" s="6"/>
      <c r="E174" s="7"/>
      <c r="F174" s="7"/>
      <c r="G174" s="8"/>
      <c r="H174" s="19">
        <f t="shared" si="9"/>
        <v>0</v>
      </c>
    </row>
    <row r="175" spans="1:8" ht="14.25" x14ac:dyDescent="0.2">
      <c r="A175" s="9"/>
      <c r="B175" s="9"/>
      <c r="C175" s="18"/>
      <c r="D175" s="6"/>
      <c r="E175" s="7"/>
      <c r="F175" s="7"/>
      <c r="G175" s="8"/>
      <c r="H175" s="19">
        <f t="shared" si="9"/>
        <v>0</v>
      </c>
    </row>
    <row r="176" spans="1:8" ht="14.25" x14ac:dyDescent="0.2">
      <c r="A176" s="9"/>
      <c r="B176" s="9"/>
      <c r="C176" s="18"/>
      <c r="D176" s="6"/>
      <c r="E176" s="7"/>
      <c r="F176" s="7"/>
      <c r="G176" s="8"/>
      <c r="H176" s="19">
        <f t="shared" si="9"/>
        <v>0</v>
      </c>
    </row>
    <row r="177" spans="1:8" ht="14.25" x14ac:dyDescent="0.2">
      <c r="A177" s="9"/>
      <c r="B177" s="9"/>
      <c r="C177" s="18"/>
      <c r="D177" s="6"/>
      <c r="E177" s="7"/>
      <c r="F177" s="7"/>
      <c r="G177" s="8"/>
      <c r="H177" s="19">
        <f t="shared" si="9"/>
        <v>0</v>
      </c>
    </row>
    <row r="178" spans="1:8" ht="14.25" x14ac:dyDescent="0.2">
      <c r="A178" s="9"/>
      <c r="B178" s="9"/>
      <c r="C178" s="18"/>
      <c r="D178" s="6"/>
      <c r="E178" s="7"/>
      <c r="F178" s="7"/>
      <c r="G178" s="8"/>
      <c r="H178" s="19">
        <f t="shared" si="9"/>
        <v>0</v>
      </c>
    </row>
    <row r="179" spans="1:8" ht="14.25" x14ac:dyDescent="0.2">
      <c r="A179" s="9"/>
      <c r="B179" s="9"/>
      <c r="C179" s="18"/>
      <c r="D179" s="6"/>
      <c r="E179" s="7"/>
      <c r="F179" s="7"/>
      <c r="G179" s="8"/>
      <c r="H179" s="19">
        <f t="shared" si="9"/>
        <v>0</v>
      </c>
    </row>
    <row r="180" spans="1:8" ht="14.25" x14ac:dyDescent="0.2">
      <c r="A180" s="9"/>
      <c r="B180" s="9"/>
      <c r="C180" s="18"/>
      <c r="D180" s="6"/>
      <c r="E180" s="7"/>
      <c r="F180" s="7"/>
      <c r="G180" s="8"/>
      <c r="H180" s="19">
        <f t="shared" si="9"/>
        <v>0</v>
      </c>
    </row>
    <row r="181" spans="1:8" ht="14.25" x14ac:dyDescent="0.2">
      <c r="A181" s="9"/>
      <c r="B181" s="9"/>
      <c r="C181" s="18"/>
      <c r="D181" s="6"/>
      <c r="E181" s="7"/>
      <c r="F181" s="7"/>
      <c r="G181" s="8"/>
      <c r="H181" s="19">
        <f t="shared" si="9"/>
        <v>0</v>
      </c>
    </row>
    <row r="182" spans="1:8" ht="14.25" x14ac:dyDescent="0.2">
      <c r="A182" s="9"/>
      <c r="B182" s="9"/>
      <c r="C182" s="18"/>
      <c r="D182" s="6"/>
      <c r="E182" s="7"/>
      <c r="F182" s="7"/>
      <c r="G182" s="8"/>
      <c r="H182" s="19">
        <f t="shared" si="9"/>
        <v>0</v>
      </c>
    </row>
    <row r="183" spans="1:8" ht="15" thickBot="1" x14ac:dyDescent="0.25">
      <c r="A183" s="9"/>
      <c r="B183" s="9"/>
      <c r="C183" s="20"/>
      <c r="D183" s="15"/>
      <c r="E183" s="16"/>
      <c r="F183" s="16"/>
      <c r="G183" s="17"/>
      <c r="H183" s="29">
        <f t="shared" si="9"/>
        <v>0</v>
      </c>
    </row>
    <row r="184" spans="1:8" ht="15" thickBot="1" x14ac:dyDescent="0.25">
      <c r="A184" s="9"/>
      <c r="B184" s="9"/>
      <c r="C184" s="128" t="str">
        <f>+A169&amp;", "&amp;B169</f>
        <v xml:space="preserve">, </v>
      </c>
      <c r="D184" s="129"/>
      <c r="E184" s="129"/>
      <c r="F184" s="56"/>
      <c r="G184" s="30" t="s">
        <v>9</v>
      </c>
      <c r="H184" s="10">
        <f>SUM(H169:H183)</f>
        <v>0</v>
      </c>
    </row>
    <row r="185" spans="1:8" ht="15" thickBot="1" x14ac:dyDescent="0.25">
      <c r="A185" s="4"/>
      <c r="B185" s="4"/>
      <c r="C185" s="4"/>
      <c r="D185" s="12"/>
      <c r="E185" s="4"/>
      <c r="F185" s="4"/>
      <c r="G185" s="4"/>
      <c r="H185" s="4"/>
    </row>
    <row r="186" spans="1:8" ht="15" thickBot="1" x14ac:dyDescent="0.25">
      <c r="A186" s="25" t="s">
        <v>2</v>
      </c>
      <c r="B186" s="34" t="s">
        <v>35</v>
      </c>
      <c r="C186" s="32" t="s">
        <v>4</v>
      </c>
      <c r="D186" s="27" t="s">
        <v>5</v>
      </c>
      <c r="E186" s="26" t="s">
        <v>6</v>
      </c>
      <c r="F186" s="26" t="s">
        <v>118</v>
      </c>
      <c r="G186" s="26" t="s">
        <v>7</v>
      </c>
      <c r="H186" s="28" t="s">
        <v>1</v>
      </c>
    </row>
    <row r="187" spans="1:8" ht="15" thickBot="1" x14ac:dyDescent="0.25">
      <c r="A187" s="31"/>
      <c r="B187" s="35"/>
      <c r="C187" s="33"/>
      <c r="D187" s="21"/>
      <c r="E187" s="22"/>
      <c r="F187" s="22"/>
      <c r="G187" s="23"/>
      <c r="H187" s="24">
        <f t="shared" ref="H187:H201" si="10">IF(E187&lt;&gt;"",VLOOKUP(E187&amp;", "&amp;G187,PointSkema,2,FALSE),0)</f>
        <v>0</v>
      </c>
    </row>
    <row r="188" spans="1:8" ht="14.25" x14ac:dyDescent="0.2">
      <c r="A188" s="9"/>
      <c r="B188" s="9"/>
      <c r="C188" s="18"/>
      <c r="D188" s="6"/>
      <c r="E188" s="7"/>
      <c r="F188" s="7"/>
      <c r="G188" s="8"/>
      <c r="H188" s="19">
        <f t="shared" si="10"/>
        <v>0</v>
      </c>
    </row>
    <row r="189" spans="1:8" ht="14.25" x14ac:dyDescent="0.2">
      <c r="A189" s="9"/>
      <c r="B189" s="9"/>
      <c r="C189" s="18"/>
      <c r="D189" s="6"/>
      <c r="E189" s="7"/>
      <c r="F189" s="7"/>
      <c r="G189" s="8"/>
      <c r="H189" s="19">
        <f t="shared" si="10"/>
        <v>0</v>
      </c>
    </row>
    <row r="190" spans="1:8" ht="14.25" x14ac:dyDescent="0.2">
      <c r="A190" s="9"/>
      <c r="B190" s="9"/>
      <c r="C190" s="18"/>
      <c r="D190" s="6"/>
      <c r="E190" s="7"/>
      <c r="F190" s="7"/>
      <c r="G190" s="8"/>
      <c r="H190" s="19">
        <f t="shared" si="10"/>
        <v>0</v>
      </c>
    </row>
    <row r="191" spans="1:8" ht="14.25" x14ac:dyDescent="0.2">
      <c r="A191" s="9"/>
      <c r="B191" s="9"/>
      <c r="C191" s="18"/>
      <c r="D191" s="6"/>
      <c r="E191" s="7"/>
      <c r="F191" s="7"/>
      <c r="G191" s="8"/>
      <c r="H191" s="19">
        <f t="shared" si="10"/>
        <v>0</v>
      </c>
    </row>
    <row r="192" spans="1:8" ht="14.25" x14ac:dyDescent="0.2">
      <c r="A192" s="9"/>
      <c r="B192" s="9"/>
      <c r="C192" s="18"/>
      <c r="D192" s="6"/>
      <c r="E192" s="7"/>
      <c r="F192" s="7"/>
      <c r="G192" s="8"/>
      <c r="H192" s="19">
        <f t="shared" si="10"/>
        <v>0</v>
      </c>
    </row>
    <row r="193" spans="1:8" ht="14.25" x14ac:dyDescent="0.2">
      <c r="A193" s="9"/>
      <c r="B193" s="9"/>
      <c r="C193" s="18"/>
      <c r="D193" s="6"/>
      <c r="E193" s="7"/>
      <c r="F193" s="7"/>
      <c r="G193" s="8"/>
      <c r="H193" s="19">
        <f t="shared" si="10"/>
        <v>0</v>
      </c>
    </row>
    <row r="194" spans="1:8" ht="14.25" x14ac:dyDescent="0.2">
      <c r="A194" s="9"/>
      <c r="B194" s="9"/>
      <c r="C194" s="18"/>
      <c r="D194" s="6"/>
      <c r="E194" s="7"/>
      <c r="F194" s="7"/>
      <c r="G194" s="8"/>
      <c r="H194" s="19">
        <f t="shared" si="10"/>
        <v>0</v>
      </c>
    </row>
    <row r="195" spans="1:8" ht="14.25" x14ac:dyDescent="0.2">
      <c r="A195" s="9"/>
      <c r="B195" s="9"/>
      <c r="C195" s="18"/>
      <c r="D195" s="6"/>
      <c r="E195" s="7"/>
      <c r="F195" s="7"/>
      <c r="G195" s="8"/>
      <c r="H195" s="19">
        <f t="shared" si="10"/>
        <v>0</v>
      </c>
    </row>
    <row r="196" spans="1:8" ht="14.25" x14ac:dyDescent="0.2">
      <c r="A196" s="9"/>
      <c r="B196" s="9"/>
      <c r="C196" s="18"/>
      <c r="D196" s="6"/>
      <c r="E196" s="7"/>
      <c r="F196" s="7"/>
      <c r="G196" s="8"/>
      <c r="H196" s="19">
        <f t="shared" si="10"/>
        <v>0</v>
      </c>
    </row>
    <row r="197" spans="1:8" ht="14.25" x14ac:dyDescent="0.2">
      <c r="A197" s="9"/>
      <c r="B197" s="9"/>
      <c r="C197" s="18"/>
      <c r="D197" s="6"/>
      <c r="E197" s="7"/>
      <c r="F197" s="7"/>
      <c r="G197" s="8"/>
      <c r="H197" s="19">
        <f t="shared" si="10"/>
        <v>0</v>
      </c>
    </row>
    <row r="198" spans="1:8" ht="14.25" x14ac:dyDescent="0.2">
      <c r="A198" s="9"/>
      <c r="B198" s="9"/>
      <c r="C198" s="18"/>
      <c r="D198" s="6"/>
      <c r="E198" s="7"/>
      <c r="F198" s="7"/>
      <c r="G198" s="8"/>
      <c r="H198" s="19">
        <f t="shared" si="10"/>
        <v>0</v>
      </c>
    </row>
    <row r="199" spans="1:8" ht="14.25" x14ac:dyDescent="0.2">
      <c r="A199" s="9"/>
      <c r="B199" s="9"/>
      <c r="C199" s="18"/>
      <c r="D199" s="6"/>
      <c r="E199" s="7"/>
      <c r="F199" s="7"/>
      <c r="G199" s="8"/>
      <c r="H199" s="19">
        <f t="shared" si="10"/>
        <v>0</v>
      </c>
    </row>
    <row r="200" spans="1:8" ht="14.25" x14ac:dyDescent="0.2">
      <c r="A200" s="9"/>
      <c r="B200" s="9"/>
      <c r="C200" s="18"/>
      <c r="D200" s="6"/>
      <c r="E200" s="7"/>
      <c r="F200" s="7"/>
      <c r="G200" s="8"/>
      <c r="H200" s="19">
        <f t="shared" si="10"/>
        <v>0</v>
      </c>
    </row>
    <row r="201" spans="1:8" ht="15" thickBot="1" x14ac:dyDescent="0.25">
      <c r="A201" s="9"/>
      <c r="B201" s="9"/>
      <c r="C201" s="20"/>
      <c r="D201" s="15"/>
      <c r="E201" s="16"/>
      <c r="F201" s="16"/>
      <c r="G201" s="17"/>
      <c r="H201" s="29">
        <f t="shared" si="10"/>
        <v>0</v>
      </c>
    </row>
    <row r="202" spans="1:8" ht="15" thickBot="1" x14ac:dyDescent="0.25">
      <c r="A202" s="9"/>
      <c r="B202" s="9"/>
      <c r="C202" s="128" t="str">
        <f>+A187&amp;", "&amp;B187</f>
        <v xml:space="preserve">, </v>
      </c>
      <c r="D202" s="129"/>
      <c r="E202" s="129"/>
      <c r="F202" s="56"/>
      <c r="G202" s="30" t="s">
        <v>9</v>
      </c>
      <c r="H202" s="10">
        <f>SUM(H187:H201)</f>
        <v>0</v>
      </c>
    </row>
    <row r="203" spans="1:8" ht="15" thickBot="1" x14ac:dyDescent="0.25">
      <c r="A203" s="4"/>
      <c r="B203" s="4"/>
      <c r="C203" s="4"/>
      <c r="D203" s="12"/>
      <c r="E203" s="4"/>
      <c r="F203" s="4"/>
      <c r="G203" s="4"/>
      <c r="H203" s="4"/>
    </row>
    <row r="204" spans="1:8" ht="15" thickBot="1" x14ac:dyDescent="0.25">
      <c r="A204" s="25" t="s">
        <v>2</v>
      </c>
      <c r="B204" s="34" t="s">
        <v>35</v>
      </c>
      <c r="C204" s="32" t="s">
        <v>4</v>
      </c>
      <c r="D204" s="27" t="s">
        <v>5</v>
      </c>
      <c r="E204" s="26" t="s">
        <v>6</v>
      </c>
      <c r="F204" s="26" t="s">
        <v>118</v>
      </c>
      <c r="G204" s="26" t="s">
        <v>7</v>
      </c>
      <c r="H204" s="28" t="s">
        <v>1</v>
      </c>
    </row>
    <row r="205" spans="1:8" ht="15" thickBot="1" x14ac:dyDescent="0.25">
      <c r="A205" s="31"/>
      <c r="B205" s="35"/>
      <c r="C205" s="33"/>
      <c r="D205" s="21"/>
      <c r="E205" s="22"/>
      <c r="F205" s="22"/>
      <c r="G205" s="23"/>
      <c r="H205" s="24">
        <f t="shared" ref="H205:H219" si="11">IF(E205&lt;&gt;"",VLOOKUP(E205&amp;", "&amp;G205,PointSkema,2,FALSE),0)</f>
        <v>0</v>
      </c>
    </row>
    <row r="206" spans="1:8" ht="14.25" x14ac:dyDescent="0.2">
      <c r="A206" s="9"/>
      <c r="B206" s="9"/>
      <c r="C206" s="18"/>
      <c r="D206" s="6"/>
      <c r="E206" s="7"/>
      <c r="F206" s="7"/>
      <c r="G206" s="8"/>
      <c r="H206" s="19">
        <f t="shared" si="11"/>
        <v>0</v>
      </c>
    </row>
    <row r="207" spans="1:8" ht="14.25" x14ac:dyDescent="0.2">
      <c r="A207" s="9"/>
      <c r="B207" s="9"/>
      <c r="C207" s="18"/>
      <c r="D207" s="6"/>
      <c r="E207" s="7"/>
      <c r="F207" s="7"/>
      <c r="G207" s="8"/>
      <c r="H207" s="19">
        <f t="shared" si="11"/>
        <v>0</v>
      </c>
    </row>
    <row r="208" spans="1:8" ht="14.25" x14ac:dyDescent="0.2">
      <c r="A208" s="9"/>
      <c r="B208" s="9"/>
      <c r="C208" s="18"/>
      <c r="D208" s="6"/>
      <c r="E208" s="7"/>
      <c r="F208" s="7"/>
      <c r="G208" s="8"/>
      <c r="H208" s="19">
        <f t="shared" si="11"/>
        <v>0</v>
      </c>
    </row>
    <row r="209" spans="1:8" ht="14.25" x14ac:dyDescent="0.2">
      <c r="A209" s="9"/>
      <c r="B209" s="9"/>
      <c r="C209" s="18"/>
      <c r="D209" s="6"/>
      <c r="E209" s="7"/>
      <c r="F209" s="7"/>
      <c r="G209" s="8"/>
      <c r="H209" s="19">
        <f t="shared" si="11"/>
        <v>0</v>
      </c>
    </row>
    <row r="210" spans="1:8" ht="14.25" x14ac:dyDescent="0.2">
      <c r="A210" s="9"/>
      <c r="B210" s="9"/>
      <c r="C210" s="18"/>
      <c r="D210" s="6"/>
      <c r="E210" s="7"/>
      <c r="F210" s="7"/>
      <c r="G210" s="8"/>
      <c r="H210" s="19">
        <f t="shared" si="11"/>
        <v>0</v>
      </c>
    </row>
    <row r="211" spans="1:8" ht="14.25" x14ac:dyDescent="0.2">
      <c r="A211" s="9"/>
      <c r="B211" s="9"/>
      <c r="C211" s="18"/>
      <c r="D211" s="6"/>
      <c r="E211" s="7"/>
      <c r="F211" s="7"/>
      <c r="G211" s="8"/>
      <c r="H211" s="19">
        <f t="shared" si="11"/>
        <v>0</v>
      </c>
    </row>
    <row r="212" spans="1:8" ht="14.25" x14ac:dyDescent="0.2">
      <c r="A212" s="9"/>
      <c r="B212" s="9"/>
      <c r="C212" s="18"/>
      <c r="D212" s="6"/>
      <c r="E212" s="7"/>
      <c r="F212" s="7"/>
      <c r="G212" s="8"/>
      <c r="H212" s="19">
        <f t="shared" si="11"/>
        <v>0</v>
      </c>
    </row>
    <row r="213" spans="1:8" ht="14.25" x14ac:dyDescent="0.2">
      <c r="A213" s="9"/>
      <c r="B213" s="9"/>
      <c r="C213" s="18"/>
      <c r="D213" s="6"/>
      <c r="E213" s="7"/>
      <c r="F213" s="7"/>
      <c r="G213" s="8"/>
      <c r="H213" s="19">
        <f t="shared" si="11"/>
        <v>0</v>
      </c>
    </row>
    <row r="214" spans="1:8" ht="14.25" x14ac:dyDescent="0.2">
      <c r="A214" s="9"/>
      <c r="B214" s="9"/>
      <c r="C214" s="18"/>
      <c r="D214" s="6"/>
      <c r="E214" s="7"/>
      <c r="F214" s="7"/>
      <c r="G214" s="8"/>
      <c r="H214" s="19">
        <f t="shared" si="11"/>
        <v>0</v>
      </c>
    </row>
    <row r="215" spans="1:8" ht="14.25" x14ac:dyDescent="0.2">
      <c r="A215" s="9"/>
      <c r="B215" s="9"/>
      <c r="C215" s="18"/>
      <c r="D215" s="6"/>
      <c r="E215" s="7"/>
      <c r="F215" s="7"/>
      <c r="G215" s="8"/>
      <c r="H215" s="19">
        <f t="shared" si="11"/>
        <v>0</v>
      </c>
    </row>
    <row r="216" spans="1:8" ht="14.25" x14ac:dyDescent="0.2">
      <c r="A216" s="9"/>
      <c r="B216" s="9"/>
      <c r="C216" s="18"/>
      <c r="D216" s="6"/>
      <c r="E216" s="7"/>
      <c r="F216" s="7"/>
      <c r="G216" s="8"/>
      <c r="H216" s="19">
        <f t="shared" si="11"/>
        <v>0</v>
      </c>
    </row>
    <row r="217" spans="1:8" ht="14.25" x14ac:dyDescent="0.2">
      <c r="A217" s="9"/>
      <c r="B217" s="9"/>
      <c r="C217" s="18"/>
      <c r="D217" s="6"/>
      <c r="E217" s="7"/>
      <c r="F217" s="7"/>
      <c r="G217" s="8"/>
      <c r="H217" s="19">
        <f t="shared" si="11"/>
        <v>0</v>
      </c>
    </row>
    <row r="218" spans="1:8" ht="14.25" x14ac:dyDescent="0.2">
      <c r="A218" s="9"/>
      <c r="B218" s="9"/>
      <c r="C218" s="18"/>
      <c r="D218" s="6"/>
      <c r="E218" s="7"/>
      <c r="F218" s="7"/>
      <c r="G218" s="8"/>
      <c r="H218" s="19">
        <f t="shared" si="11"/>
        <v>0</v>
      </c>
    </row>
    <row r="219" spans="1:8" ht="15" thickBot="1" x14ac:dyDescent="0.25">
      <c r="A219" s="9"/>
      <c r="B219" s="9"/>
      <c r="C219" s="20"/>
      <c r="D219" s="15"/>
      <c r="E219" s="16"/>
      <c r="F219" s="16"/>
      <c r="G219" s="17"/>
      <c r="H219" s="29">
        <f t="shared" si="11"/>
        <v>0</v>
      </c>
    </row>
    <row r="220" spans="1:8" ht="15" thickBot="1" x14ac:dyDescent="0.25">
      <c r="A220" s="9"/>
      <c r="B220" s="9"/>
      <c r="C220" s="128" t="str">
        <f>+A205&amp;", "&amp;B205</f>
        <v xml:space="preserve">, </v>
      </c>
      <c r="D220" s="129"/>
      <c r="E220" s="129"/>
      <c r="F220" s="56"/>
      <c r="G220" s="30" t="s">
        <v>9</v>
      </c>
      <c r="H220" s="10">
        <f>SUM(H205:H219)</f>
        <v>0</v>
      </c>
    </row>
    <row r="221" spans="1:8" ht="15" thickBot="1" x14ac:dyDescent="0.25">
      <c r="A221" s="4"/>
      <c r="B221" s="4"/>
      <c r="C221" s="4"/>
      <c r="D221" s="12"/>
      <c r="E221" s="4"/>
      <c r="F221" s="4"/>
      <c r="G221" s="4"/>
      <c r="H221" s="4"/>
    </row>
    <row r="222" spans="1:8" ht="15" thickBot="1" x14ac:dyDescent="0.25">
      <c r="A222" s="25" t="s">
        <v>2</v>
      </c>
      <c r="B222" s="34" t="s">
        <v>35</v>
      </c>
      <c r="C222" s="32" t="s">
        <v>4</v>
      </c>
      <c r="D222" s="27" t="s">
        <v>5</v>
      </c>
      <c r="E222" s="26" t="s">
        <v>6</v>
      </c>
      <c r="F222" s="26" t="s">
        <v>118</v>
      </c>
      <c r="G222" s="26" t="s">
        <v>7</v>
      </c>
      <c r="H222" s="28" t="s">
        <v>1</v>
      </c>
    </row>
    <row r="223" spans="1:8" ht="15" thickBot="1" x14ac:dyDescent="0.25">
      <c r="A223" s="31"/>
      <c r="B223" s="35"/>
      <c r="C223" s="33"/>
      <c r="D223" s="21"/>
      <c r="E223" s="22"/>
      <c r="F223" s="22"/>
      <c r="G223" s="23"/>
      <c r="H223" s="24">
        <f t="shared" ref="H223:H237" si="12">IF(E223&lt;&gt;"",VLOOKUP(E223&amp;", "&amp;G223,PointSkema,2,FALSE),0)</f>
        <v>0</v>
      </c>
    </row>
    <row r="224" spans="1:8" ht="14.25" x14ac:dyDescent="0.2">
      <c r="A224" s="9"/>
      <c r="B224" s="9"/>
      <c r="C224" s="18"/>
      <c r="D224" s="6"/>
      <c r="E224" s="7"/>
      <c r="F224" s="7"/>
      <c r="G224" s="8"/>
      <c r="H224" s="19">
        <f t="shared" si="12"/>
        <v>0</v>
      </c>
    </row>
    <row r="225" spans="1:8" ht="14.25" x14ac:dyDescent="0.2">
      <c r="A225" s="9"/>
      <c r="B225" s="9"/>
      <c r="C225" s="18"/>
      <c r="D225" s="6"/>
      <c r="E225" s="7"/>
      <c r="F225" s="7"/>
      <c r="G225" s="8"/>
      <c r="H225" s="19">
        <f t="shared" si="12"/>
        <v>0</v>
      </c>
    </row>
    <row r="226" spans="1:8" ht="14.25" x14ac:dyDescent="0.2">
      <c r="A226" s="9"/>
      <c r="B226" s="9"/>
      <c r="C226" s="18"/>
      <c r="D226" s="6"/>
      <c r="E226" s="7"/>
      <c r="F226" s="7"/>
      <c r="G226" s="8"/>
      <c r="H226" s="19">
        <f t="shared" si="12"/>
        <v>0</v>
      </c>
    </row>
    <row r="227" spans="1:8" ht="14.25" x14ac:dyDescent="0.2">
      <c r="A227" s="9"/>
      <c r="B227" s="9"/>
      <c r="C227" s="18"/>
      <c r="D227" s="6"/>
      <c r="E227" s="7"/>
      <c r="F227" s="7"/>
      <c r="G227" s="8"/>
      <c r="H227" s="19">
        <f t="shared" si="12"/>
        <v>0</v>
      </c>
    </row>
    <row r="228" spans="1:8" ht="14.25" x14ac:dyDescent="0.2">
      <c r="A228" s="9"/>
      <c r="B228" s="9"/>
      <c r="C228" s="18"/>
      <c r="D228" s="6"/>
      <c r="E228" s="7"/>
      <c r="F228" s="7"/>
      <c r="G228" s="8"/>
      <c r="H228" s="19">
        <f t="shared" si="12"/>
        <v>0</v>
      </c>
    </row>
    <row r="229" spans="1:8" ht="14.25" x14ac:dyDescent="0.2">
      <c r="A229" s="9"/>
      <c r="B229" s="9"/>
      <c r="C229" s="18"/>
      <c r="D229" s="6"/>
      <c r="E229" s="7"/>
      <c r="F229" s="7"/>
      <c r="G229" s="8"/>
      <c r="H229" s="19">
        <f t="shared" si="12"/>
        <v>0</v>
      </c>
    </row>
    <row r="230" spans="1:8" ht="14.25" x14ac:dyDescent="0.2">
      <c r="A230" s="9"/>
      <c r="B230" s="9"/>
      <c r="C230" s="18"/>
      <c r="D230" s="6"/>
      <c r="E230" s="7"/>
      <c r="F230" s="7"/>
      <c r="G230" s="8"/>
      <c r="H230" s="19">
        <f t="shared" si="12"/>
        <v>0</v>
      </c>
    </row>
    <row r="231" spans="1:8" ht="14.25" x14ac:dyDescent="0.2">
      <c r="A231" s="9"/>
      <c r="B231" s="9"/>
      <c r="C231" s="18"/>
      <c r="D231" s="6"/>
      <c r="E231" s="7"/>
      <c r="F231" s="7"/>
      <c r="G231" s="8"/>
      <c r="H231" s="19">
        <f t="shared" si="12"/>
        <v>0</v>
      </c>
    </row>
    <row r="232" spans="1:8" ht="14.25" x14ac:dyDescent="0.2">
      <c r="A232" s="9"/>
      <c r="B232" s="9"/>
      <c r="C232" s="18"/>
      <c r="D232" s="6"/>
      <c r="E232" s="7"/>
      <c r="F232" s="7"/>
      <c r="G232" s="8"/>
      <c r="H232" s="19">
        <f t="shared" si="12"/>
        <v>0</v>
      </c>
    </row>
    <row r="233" spans="1:8" ht="14.25" x14ac:dyDescent="0.2">
      <c r="A233" s="9"/>
      <c r="B233" s="9"/>
      <c r="C233" s="18"/>
      <c r="D233" s="6"/>
      <c r="E233" s="7"/>
      <c r="F233" s="7"/>
      <c r="G233" s="8"/>
      <c r="H233" s="19">
        <f t="shared" si="12"/>
        <v>0</v>
      </c>
    </row>
    <row r="234" spans="1:8" ht="14.25" x14ac:dyDescent="0.2">
      <c r="A234" s="9"/>
      <c r="B234" s="9"/>
      <c r="C234" s="18"/>
      <c r="D234" s="6"/>
      <c r="E234" s="7"/>
      <c r="F234" s="7"/>
      <c r="G234" s="8"/>
      <c r="H234" s="19">
        <f t="shared" si="12"/>
        <v>0</v>
      </c>
    </row>
    <row r="235" spans="1:8" ht="14.25" x14ac:dyDescent="0.2">
      <c r="A235" s="9"/>
      <c r="B235" s="9"/>
      <c r="C235" s="18"/>
      <c r="D235" s="6"/>
      <c r="E235" s="7"/>
      <c r="F235" s="7"/>
      <c r="G235" s="8"/>
      <c r="H235" s="19">
        <f t="shared" si="12"/>
        <v>0</v>
      </c>
    </row>
    <row r="236" spans="1:8" ht="14.25" x14ac:dyDescent="0.2">
      <c r="A236" s="9"/>
      <c r="B236" s="9"/>
      <c r="C236" s="18"/>
      <c r="D236" s="6"/>
      <c r="E236" s="7"/>
      <c r="F236" s="7"/>
      <c r="G236" s="8"/>
      <c r="H236" s="19">
        <f t="shared" si="12"/>
        <v>0</v>
      </c>
    </row>
    <row r="237" spans="1:8" ht="15" thickBot="1" x14ac:dyDescent="0.25">
      <c r="A237" s="9"/>
      <c r="B237" s="9"/>
      <c r="C237" s="20"/>
      <c r="D237" s="15"/>
      <c r="E237" s="16"/>
      <c r="F237" s="16"/>
      <c r="G237" s="17"/>
      <c r="H237" s="29">
        <f t="shared" si="12"/>
        <v>0</v>
      </c>
    </row>
    <row r="238" spans="1:8" ht="15" thickBot="1" x14ac:dyDescent="0.25">
      <c r="A238" s="9"/>
      <c r="B238" s="9"/>
      <c r="C238" s="128" t="str">
        <f>+A223&amp;", "&amp;B223</f>
        <v xml:space="preserve">, </v>
      </c>
      <c r="D238" s="129"/>
      <c r="E238" s="129"/>
      <c r="F238" s="56"/>
      <c r="G238" s="30" t="s">
        <v>9</v>
      </c>
      <c r="H238" s="10">
        <f>SUM(H223:H237)</f>
        <v>0</v>
      </c>
    </row>
    <row r="239" spans="1:8" ht="14.25" x14ac:dyDescent="0.2">
      <c r="A239" s="11"/>
      <c r="B239" s="11"/>
      <c r="C239" s="13"/>
      <c r="D239" s="12"/>
      <c r="E239" s="4"/>
      <c r="F239" s="4"/>
      <c r="G239" s="4"/>
      <c r="H239" s="4"/>
    </row>
    <row r="240" spans="1:8" ht="14.25" x14ac:dyDescent="0.2">
      <c r="A240" s="11"/>
      <c r="B240" s="11"/>
      <c r="C240" s="13"/>
      <c r="D240" s="12"/>
      <c r="E240" s="4"/>
      <c r="F240" s="4"/>
      <c r="G240" s="4"/>
      <c r="H240" s="4"/>
    </row>
    <row r="243" spans="1:1" ht="14.25" x14ac:dyDescent="0.2">
      <c r="A243" s="37" t="s">
        <v>12</v>
      </c>
    </row>
    <row r="244" spans="1:1" ht="14.25" x14ac:dyDescent="0.2">
      <c r="A244" s="37">
        <v>1</v>
      </c>
    </row>
    <row r="245" spans="1:1" ht="14.25" x14ac:dyDescent="0.2">
      <c r="A245" s="37">
        <v>2</v>
      </c>
    </row>
    <row r="246" spans="1:1" ht="14.25" x14ac:dyDescent="0.2">
      <c r="A246" s="37">
        <v>3</v>
      </c>
    </row>
    <row r="247" spans="1:1" ht="14.25" x14ac:dyDescent="0.2">
      <c r="A247" s="37">
        <v>4</v>
      </c>
    </row>
    <row r="248" spans="1:1" ht="14.25" x14ac:dyDescent="0.2">
      <c r="A248" s="37" t="s">
        <v>14</v>
      </c>
    </row>
  </sheetData>
  <mergeCells count="15">
    <mergeCell ref="C202:E202"/>
    <mergeCell ref="C220:E220"/>
    <mergeCell ref="C238:E238"/>
    <mergeCell ref="C92:E92"/>
    <mergeCell ref="C110:E110"/>
    <mergeCell ref="C129:E129"/>
    <mergeCell ref="C147:E147"/>
    <mergeCell ref="C165:E165"/>
    <mergeCell ref="C184:E184"/>
    <mergeCell ref="C74:E74"/>
    <mergeCell ref="A1:H1"/>
    <mergeCell ref="J1:K1"/>
    <mergeCell ref="C19:E19"/>
    <mergeCell ref="C37:E37"/>
    <mergeCell ref="C55:E55"/>
  </mergeCells>
  <dataValidations count="3">
    <dataValidation type="date" allowBlank="1" showInputMessage="1" showErrorMessage="1" errorTitle="THOR - POKAL" error="Datoen er ikke gyldig - indtast en dato mellem 01-01-2011 og 31-12-2011" sqref="D114:D128 D132:D146 D150:D164 D169:D183 D187:D201 D205:D219 D223:D237" xr:uid="{092841A6-D9B4-43BC-BFC4-1200AB7E8308}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223:F237 E4:F18 E40:F54 E59:F73 E77:F91 E95:F109 E114:F128 E132:F146 E150:F164 E169:F183 E187:F201 E205:F219 E22:F36" xr:uid="{32B053B7-B841-40C1-BF24-035FDD064442}">
      <formula1>Placering</formula1>
    </dataValidation>
    <dataValidation type="list" allowBlank="1" showInputMessage="1" showErrorMessage="1" errorTitle="THOR - POKAL" error="Den indtastede værdi finde ikke på listen - vælg venligst en værdi på listen." sqref="G223:G237 G22:G36 G40:G54 G59:G73 G77:G91 G95:G109 G114:G128 G132:G146 G150:G164 G169:G183 G187:G201 G205:G219 G4:G18" xr:uid="{C1D9443F-6A13-4A24-B88D-FFB7F2BF2D80}">
      <formula1>Klasser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1573-4C36-429A-B528-F04F8E05BB95}">
  <dimension ref="A1:M248"/>
  <sheetViews>
    <sheetView workbookViewId="0">
      <selection activeCell="A3" sqref="A3"/>
    </sheetView>
  </sheetViews>
  <sheetFormatPr defaultRowHeight="12.75" x14ac:dyDescent="0.2"/>
  <cols>
    <col min="1" max="2" width="28.85546875" customWidth="1"/>
    <col min="3" max="3" width="12" customWidth="1"/>
    <col min="4" max="4" width="14.85546875" bestFit="1" customWidth="1"/>
    <col min="5" max="8" width="12" customWidth="1"/>
    <col min="9" max="9" width="7" style="108" bestFit="1" customWidth="1"/>
    <col min="10" max="10" width="4.5703125" style="108" customWidth="1"/>
    <col min="11" max="11" width="4.5703125" customWidth="1"/>
    <col min="12" max="12" width="51" customWidth="1"/>
    <col min="13" max="13" width="15.42578125" customWidth="1"/>
  </cols>
  <sheetData>
    <row r="1" spans="1:13" s="14" customFormat="1" ht="22.5" x14ac:dyDescent="0.3">
      <c r="A1" s="130" t="s">
        <v>130</v>
      </c>
      <c r="B1" s="130"/>
      <c r="C1" s="130"/>
      <c r="D1" s="130"/>
      <c r="E1" s="130"/>
      <c r="F1" s="130"/>
      <c r="G1" s="130"/>
      <c r="H1" s="130"/>
      <c r="I1" s="103"/>
      <c r="J1" s="103"/>
      <c r="L1" s="131" t="str">
        <f>+A1</f>
        <v>HEST military 2020</v>
      </c>
      <c r="M1" s="131"/>
    </row>
    <row r="2" spans="1:13" ht="15" thickBot="1" x14ac:dyDescent="0.25">
      <c r="A2" s="1"/>
      <c r="B2" s="1"/>
      <c r="C2" s="2"/>
      <c r="D2" s="3"/>
      <c r="E2" s="2"/>
      <c r="F2" s="2"/>
      <c r="G2" s="2"/>
      <c r="H2" s="2"/>
    </row>
    <row r="3" spans="1:13" ht="15" thickBot="1" x14ac:dyDescent="0.25">
      <c r="A3" s="25" t="s">
        <v>2</v>
      </c>
      <c r="B3" s="34" t="s">
        <v>35</v>
      </c>
      <c r="C3" s="32" t="s">
        <v>4</v>
      </c>
      <c r="D3" s="27" t="s">
        <v>5</v>
      </c>
      <c r="E3" s="26" t="s">
        <v>6</v>
      </c>
      <c r="F3" s="26" t="s">
        <v>118</v>
      </c>
      <c r="G3" s="26" t="s">
        <v>7</v>
      </c>
      <c r="H3" s="28" t="s">
        <v>1</v>
      </c>
      <c r="I3" s="106" t="s">
        <v>203</v>
      </c>
      <c r="J3" s="107" t="s">
        <v>138</v>
      </c>
      <c r="L3" s="5" t="s">
        <v>0</v>
      </c>
      <c r="M3" s="5" t="s">
        <v>1</v>
      </c>
    </row>
    <row r="4" spans="1:13" ht="15" thickBot="1" x14ac:dyDescent="0.25">
      <c r="A4" s="31" t="s">
        <v>50</v>
      </c>
      <c r="B4" s="42" t="s">
        <v>51</v>
      </c>
      <c r="C4" s="53" t="s">
        <v>29</v>
      </c>
      <c r="D4" s="43">
        <v>43890</v>
      </c>
      <c r="E4" s="44">
        <v>0</v>
      </c>
      <c r="F4" s="44" t="s">
        <v>125</v>
      </c>
      <c r="G4" s="45">
        <v>60</v>
      </c>
      <c r="H4" s="46">
        <v>1</v>
      </c>
      <c r="L4" s="36" t="str">
        <f>+C19</f>
        <v>Mathilde Andersen, Malik</v>
      </c>
      <c r="M4" s="36">
        <f>+H19</f>
        <v>3</v>
      </c>
    </row>
    <row r="5" spans="1:13" ht="14.25" x14ac:dyDescent="0.2">
      <c r="A5" s="9"/>
      <c r="B5" s="9"/>
      <c r="C5" s="39" t="s">
        <v>204</v>
      </c>
      <c r="D5" s="38" t="s">
        <v>205</v>
      </c>
      <c r="E5" s="7">
        <v>0</v>
      </c>
      <c r="F5" s="7"/>
      <c r="G5" s="8" t="s">
        <v>48</v>
      </c>
      <c r="H5" s="24">
        <v>1</v>
      </c>
      <c r="I5" s="108">
        <v>64.772999999999996</v>
      </c>
      <c r="J5" s="108" t="s">
        <v>31</v>
      </c>
      <c r="L5" s="36" t="str">
        <f>+C37</f>
        <v xml:space="preserve">, </v>
      </c>
      <c r="M5" s="36">
        <f>+H37</f>
        <v>0</v>
      </c>
    </row>
    <row r="6" spans="1:13" ht="14.25" x14ac:dyDescent="0.2">
      <c r="A6" s="9"/>
      <c r="B6" s="9"/>
      <c r="C6" s="39" t="s">
        <v>29</v>
      </c>
      <c r="D6" s="38" t="s">
        <v>202</v>
      </c>
      <c r="E6" s="7">
        <v>0</v>
      </c>
      <c r="F6" s="7"/>
      <c r="G6" s="8" t="s">
        <v>48</v>
      </c>
      <c r="H6" s="24">
        <v>1</v>
      </c>
      <c r="I6" s="108">
        <v>64.545000000000002</v>
      </c>
      <c r="J6" s="108" t="s">
        <v>40</v>
      </c>
      <c r="L6" s="36" t="str">
        <f>+C55</f>
        <v xml:space="preserve">, </v>
      </c>
      <c r="M6" s="36">
        <f>+H55</f>
        <v>0</v>
      </c>
    </row>
    <row r="7" spans="1:13" ht="14.25" x14ac:dyDescent="0.2">
      <c r="A7" s="9"/>
      <c r="B7" s="9"/>
      <c r="C7" s="18"/>
      <c r="D7" s="33"/>
      <c r="E7" s="7"/>
      <c r="F7" s="7"/>
      <c r="G7" s="8"/>
      <c r="H7" s="24">
        <f t="shared" ref="H7:H18" si="0">IF(E7&lt;&gt;"",VLOOKUP(E7&amp;", "&amp;G7,PointSkema,2,FALSE),0)</f>
        <v>0</v>
      </c>
      <c r="L7" s="36" t="str">
        <f>+C74</f>
        <v xml:space="preserve">, </v>
      </c>
      <c r="M7" s="36">
        <f>+H74</f>
        <v>0</v>
      </c>
    </row>
    <row r="8" spans="1:13" ht="14.25" x14ac:dyDescent="0.2">
      <c r="A8" s="9"/>
      <c r="B8" s="9"/>
      <c r="C8" s="18"/>
      <c r="D8" s="33"/>
      <c r="E8" s="7"/>
      <c r="F8" s="7"/>
      <c r="G8" s="8"/>
      <c r="H8" s="24">
        <f t="shared" si="0"/>
        <v>0</v>
      </c>
      <c r="L8" s="36" t="str">
        <f>+C92</f>
        <v xml:space="preserve">, </v>
      </c>
      <c r="M8" s="36">
        <f>+H92</f>
        <v>0</v>
      </c>
    </row>
    <row r="9" spans="1:13" ht="14.25" x14ac:dyDescent="0.2">
      <c r="A9" s="9"/>
      <c r="B9" s="9"/>
      <c r="C9" s="18"/>
      <c r="D9" s="33"/>
      <c r="E9" s="7"/>
      <c r="F9" s="7"/>
      <c r="G9" s="8"/>
      <c r="H9" s="24">
        <f t="shared" si="0"/>
        <v>0</v>
      </c>
      <c r="L9" s="36" t="str">
        <f>+C110</f>
        <v xml:space="preserve">, </v>
      </c>
      <c r="M9" s="36">
        <f>+H110</f>
        <v>0</v>
      </c>
    </row>
    <row r="10" spans="1:13" ht="14.25" x14ac:dyDescent="0.2">
      <c r="A10" s="9"/>
      <c r="B10" s="9"/>
      <c r="C10" s="18"/>
      <c r="D10" s="33"/>
      <c r="E10" s="7"/>
      <c r="F10" s="7"/>
      <c r="G10" s="8"/>
      <c r="H10" s="24">
        <f t="shared" si="0"/>
        <v>0</v>
      </c>
      <c r="L10" s="36" t="str">
        <f>+C129</f>
        <v xml:space="preserve">, </v>
      </c>
      <c r="M10" s="36">
        <f>+H129</f>
        <v>0</v>
      </c>
    </row>
    <row r="11" spans="1:13" ht="14.25" x14ac:dyDescent="0.2">
      <c r="A11" s="9"/>
      <c r="B11" s="9"/>
      <c r="C11" s="18"/>
      <c r="D11" s="33"/>
      <c r="E11" s="7"/>
      <c r="F11" s="7"/>
      <c r="G11" s="8"/>
      <c r="H11" s="24">
        <f t="shared" si="0"/>
        <v>0</v>
      </c>
      <c r="L11" s="36" t="str">
        <f>+C147</f>
        <v xml:space="preserve">, </v>
      </c>
      <c r="M11" s="36">
        <f>+H147</f>
        <v>0</v>
      </c>
    </row>
    <row r="12" spans="1:13" ht="14.25" x14ac:dyDescent="0.2">
      <c r="A12" s="9"/>
      <c r="B12" s="9"/>
      <c r="C12" s="18"/>
      <c r="D12" s="33"/>
      <c r="E12" s="7"/>
      <c r="F12" s="7"/>
      <c r="G12" s="8"/>
      <c r="H12" s="24">
        <f t="shared" si="0"/>
        <v>0</v>
      </c>
      <c r="L12" s="36" t="str">
        <f>+C165</f>
        <v xml:space="preserve">, </v>
      </c>
      <c r="M12" s="36">
        <f>+H165</f>
        <v>0</v>
      </c>
    </row>
    <row r="13" spans="1:13" ht="14.25" x14ac:dyDescent="0.2">
      <c r="A13" s="9"/>
      <c r="B13" s="9"/>
      <c r="C13" s="18"/>
      <c r="D13" s="33"/>
      <c r="E13" s="7"/>
      <c r="F13" s="7"/>
      <c r="G13" s="8"/>
      <c r="H13" s="24">
        <f t="shared" si="0"/>
        <v>0</v>
      </c>
      <c r="L13" s="36" t="str">
        <f>+C184</f>
        <v xml:space="preserve">, </v>
      </c>
      <c r="M13" s="36">
        <f>+H184</f>
        <v>0</v>
      </c>
    </row>
    <row r="14" spans="1:13" ht="14.25" x14ac:dyDescent="0.2">
      <c r="A14" s="9"/>
      <c r="B14" s="9"/>
      <c r="C14" s="18"/>
      <c r="D14" s="33"/>
      <c r="E14" s="7"/>
      <c r="F14" s="7"/>
      <c r="G14" s="8"/>
      <c r="H14" s="24">
        <f t="shared" si="0"/>
        <v>0</v>
      </c>
      <c r="L14" s="36" t="str">
        <f>+C202</f>
        <v xml:space="preserve">, </v>
      </c>
      <c r="M14" s="36">
        <f>+H202</f>
        <v>0</v>
      </c>
    </row>
    <row r="15" spans="1:13" ht="14.25" x14ac:dyDescent="0.2">
      <c r="A15" s="9"/>
      <c r="B15" s="9"/>
      <c r="C15" s="18"/>
      <c r="D15" s="33"/>
      <c r="E15" s="7"/>
      <c r="F15" s="7"/>
      <c r="G15" s="8"/>
      <c r="H15" s="24">
        <f t="shared" si="0"/>
        <v>0</v>
      </c>
      <c r="L15" s="36" t="str">
        <f>+C220</f>
        <v xml:space="preserve">, </v>
      </c>
      <c r="M15" s="36">
        <f>+H220</f>
        <v>0</v>
      </c>
    </row>
    <row r="16" spans="1:13" ht="14.25" x14ac:dyDescent="0.2">
      <c r="A16" s="9"/>
      <c r="B16" s="9"/>
      <c r="C16" s="18"/>
      <c r="D16" s="33"/>
      <c r="E16" s="7"/>
      <c r="F16" s="7"/>
      <c r="G16" s="8"/>
      <c r="H16" s="24">
        <f t="shared" si="0"/>
        <v>0</v>
      </c>
      <c r="L16" s="36" t="str">
        <f>+C238</f>
        <v xml:space="preserve">, </v>
      </c>
      <c r="M16" s="36">
        <f>+H238</f>
        <v>0</v>
      </c>
    </row>
    <row r="17" spans="1:13" ht="14.25" x14ac:dyDescent="0.2">
      <c r="A17" s="9"/>
      <c r="B17" s="9"/>
      <c r="C17" s="18"/>
      <c r="D17" s="33"/>
      <c r="E17" s="7"/>
      <c r="F17" s="7"/>
      <c r="G17" s="8"/>
      <c r="H17" s="24">
        <f t="shared" si="0"/>
        <v>0</v>
      </c>
      <c r="L17" s="36" t="e">
        <f>+#REF!</f>
        <v>#REF!</v>
      </c>
      <c r="M17" s="36" t="e">
        <f>+#REF!</f>
        <v>#REF!</v>
      </c>
    </row>
    <row r="18" spans="1:13" ht="15" thickBot="1" x14ac:dyDescent="0.25">
      <c r="A18" s="9"/>
      <c r="B18" s="9"/>
      <c r="C18" s="47"/>
      <c r="D18" s="48"/>
      <c r="E18" s="41"/>
      <c r="F18" s="41"/>
      <c r="G18" s="49"/>
      <c r="H18" s="54">
        <f t="shared" si="0"/>
        <v>0</v>
      </c>
      <c r="L18" s="36" t="e">
        <f>+#REF!</f>
        <v>#REF!</v>
      </c>
      <c r="M18" s="36" t="e">
        <f>+#REF!</f>
        <v>#REF!</v>
      </c>
    </row>
    <row r="19" spans="1:13" ht="15" thickBot="1" x14ac:dyDescent="0.25">
      <c r="A19" s="9"/>
      <c r="B19" s="9"/>
      <c r="C19" s="128" t="str">
        <f>+A4&amp;", "&amp;B4</f>
        <v>Mathilde Andersen, Malik</v>
      </c>
      <c r="D19" s="129"/>
      <c r="E19" s="129"/>
      <c r="F19" s="56"/>
      <c r="G19" s="30" t="s">
        <v>9</v>
      </c>
      <c r="H19" s="10">
        <f>SUM(H4:H18)</f>
        <v>3</v>
      </c>
      <c r="L19" s="36" t="e">
        <f>+#REF!</f>
        <v>#REF!</v>
      </c>
      <c r="M19" s="36" t="e">
        <f>+#REF!</f>
        <v>#REF!</v>
      </c>
    </row>
    <row r="20" spans="1:13" ht="15" thickBot="1" x14ac:dyDescent="0.25">
      <c r="A20" s="4"/>
      <c r="B20" s="4"/>
      <c r="C20" s="4"/>
      <c r="D20" s="12"/>
      <c r="E20" s="4"/>
      <c r="F20" s="4"/>
      <c r="G20" s="4"/>
      <c r="H20" s="4"/>
      <c r="L20" s="36" t="e">
        <f>+#REF!</f>
        <v>#REF!</v>
      </c>
      <c r="M20" s="36" t="e">
        <f>+#REF!</f>
        <v>#REF!</v>
      </c>
    </row>
    <row r="21" spans="1:13" ht="15" thickBot="1" x14ac:dyDescent="0.25">
      <c r="A21" s="25" t="s">
        <v>2</v>
      </c>
      <c r="B21" s="34" t="s">
        <v>35</v>
      </c>
      <c r="C21" s="32" t="s">
        <v>4</v>
      </c>
      <c r="D21" s="27" t="s">
        <v>5</v>
      </c>
      <c r="E21" s="26" t="s">
        <v>6</v>
      </c>
      <c r="F21" s="26" t="s">
        <v>118</v>
      </c>
      <c r="G21" s="26" t="s">
        <v>7</v>
      </c>
      <c r="H21" s="28" t="s">
        <v>1</v>
      </c>
      <c r="L21" s="36" t="e">
        <f>+#REF!</f>
        <v>#REF!</v>
      </c>
      <c r="M21" s="36" t="e">
        <f>+#REF!</f>
        <v>#REF!</v>
      </c>
    </row>
    <row r="22" spans="1:13" ht="15" thickBot="1" x14ac:dyDescent="0.25">
      <c r="A22" s="31"/>
      <c r="B22" s="35"/>
      <c r="C22" s="33"/>
      <c r="D22" s="33"/>
      <c r="E22" s="22"/>
      <c r="F22" s="22"/>
      <c r="G22" s="23"/>
      <c r="H22" s="24">
        <f t="shared" ref="H22:H36" si="1">IF(E22&lt;&gt;"",VLOOKUP(E22&amp;", "&amp;G22,PointSkema,2,FALSE),0)</f>
        <v>0</v>
      </c>
      <c r="L22" s="36" t="e">
        <f>+#REF!</f>
        <v>#REF!</v>
      </c>
      <c r="M22" s="36" t="e">
        <f>+#REF!</f>
        <v>#REF!</v>
      </c>
    </row>
    <row r="23" spans="1:13" ht="14.25" x14ac:dyDescent="0.2">
      <c r="A23" s="9"/>
      <c r="B23" s="9"/>
      <c r="C23" s="18"/>
      <c r="D23" s="33"/>
      <c r="E23" s="7"/>
      <c r="F23" s="7"/>
      <c r="G23" s="8"/>
      <c r="H23" s="19">
        <f t="shared" si="1"/>
        <v>0</v>
      </c>
      <c r="L23" s="36" t="e">
        <f>+#REF!</f>
        <v>#REF!</v>
      </c>
      <c r="M23" s="36" t="e">
        <f>+#REF!</f>
        <v>#REF!</v>
      </c>
    </row>
    <row r="24" spans="1:13" ht="14.25" x14ac:dyDescent="0.2">
      <c r="A24" s="9"/>
      <c r="B24" s="9"/>
      <c r="C24" s="18"/>
      <c r="D24" s="33"/>
      <c r="E24" s="7"/>
      <c r="F24" s="7"/>
      <c r="G24" s="8"/>
      <c r="H24" s="19">
        <f t="shared" si="1"/>
        <v>0</v>
      </c>
    </row>
    <row r="25" spans="1:13" ht="14.25" x14ac:dyDescent="0.2">
      <c r="A25" s="9"/>
      <c r="B25" s="9"/>
      <c r="C25" s="18"/>
      <c r="D25" s="33"/>
      <c r="E25" s="7"/>
      <c r="F25" s="7"/>
      <c r="G25" s="8"/>
      <c r="H25" s="19">
        <f t="shared" si="1"/>
        <v>0</v>
      </c>
    </row>
    <row r="26" spans="1:13" ht="14.25" x14ac:dyDescent="0.2">
      <c r="A26" s="9"/>
      <c r="B26" s="9"/>
      <c r="C26" s="18"/>
      <c r="D26" s="33"/>
      <c r="E26" s="7"/>
      <c r="F26" s="7"/>
      <c r="G26" s="8"/>
      <c r="H26" s="19">
        <f t="shared" si="1"/>
        <v>0</v>
      </c>
      <c r="L26" t="s">
        <v>143</v>
      </c>
    </row>
    <row r="27" spans="1:13" ht="14.25" x14ac:dyDescent="0.2">
      <c r="A27" s="9"/>
      <c r="B27" s="9"/>
      <c r="C27" s="18"/>
      <c r="D27" s="33"/>
      <c r="E27" s="7"/>
      <c r="F27" s="7"/>
      <c r="G27" s="8"/>
      <c r="H27" s="19">
        <f t="shared" si="1"/>
        <v>0</v>
      </c>
    </row>
    <row r="28" spans="1:13" ht="14.25" x14ac:dyDescent="0.2">
      <c r="A28" s="9"/>
      <c r="B28" s="9"/>
      <c r="C28" s="18"/>
      <c r="D28" s="33"/>
      <c r="E28" s="7"/>
      <c r="F28" s="7"/>
      <c r="G28" s="8"/>
      <c r="H28" s="19">
        <f t="shared" si="1"/>
        <v>0</v>
      </c>
    </row>
    <row r="29" spans="1:13" ht="14.25" x14ac:dyDescent="0.2">
      <c r="A29" s="9"/>
      <c r="B29" s="9"/>
      <c r="C29" s="18"/>
      <c r="D29" s="33"/>
      <c r="E29" s="7"/>
      <c r="F29" s="7"/>
      <c r="G29" s="8"/>
      <c r="H29" s="19">
        <f t="shared" si="1"/>
        <v>0</v>
      </c>
    </row>
    <row r="30" spans="1:13" ht="14.25" x14ac:dyDescent="0.2">
      <c r="A30" s="9"/>
      <c r="B30" s="9"/>
      <c r="C30" s="18"/>
      <c r="D30" s="33"/>
      <c r="E30" s="7"/>
      <c r="F30" s="7"/>
      <c r="G30" s="8"/>
      <c r="H30" s="19">
        <f t="shared" si="1"/>
        <v>0</v>
      </c>
    </row>
    <row r="31" spans="1:13" ht="14.25" x14ac:dyDescent="0.2">
      <c r="A31" s="9"/>
      <c r="B31" s="9"/>
      <c r="C31" s="18"/>
      <c r="D31" s="33"/>
      <c r="E31" s="7"/>
      <c r="F31" s="7"/>
      <c r="G31" s="8"/>
      <c r="H31" s="19">
        <f t="shared" si="1"/>
        <v>0</v>
      </c>
    </row>
    <row r="32" spans="1:13" ht="14.25" x14ac:dyDescent="0.2">
      <c r="A32" s="9"/>
      <c r="B32" s="9"/>
      <c r="C32" s="18"/>
      <c r="D32" s="33"/>
      <c r="E32" s="7"/>
      <c r="F32" s="7"/>
      <c r="G32" s="8"/>
      <c r="H32" s="19">
        <f t="shared" si="1"/>
        <v>0</v>
      </c>
    </row>
    <row r="33" spans="1:8" ht="14.25" x14ac:dyDescent="0.2">
      <c r="A33" s="9"/>
      <c r="B33" s="9"/>
      <c r="C33" s="18"/>
      <c r="D33" s="33"/>
      <c r="E33" s="7"/>
      <c r="F33" s="7"/>
      <c r="G33" s="8"/>
      <c r="H33" s="19">
        <f t="shared" si="1"/>
        <v>0</v>
      </c>
    </row>
    <row r="34" spans="1:8" ht="14.25" x14ac:dyDescent="0.2">
      <c r="A34" s="9"/>
      <c r="B34" s="9"/>
      <c r="C34" s="18"/>
      <c r="D34" s="33"/>
      <c r="E34" s="7"/>
      <c r="F34" s="7"/>
      <c r="G34" s="8"/>
      <c r="H34" s="19">
        <f t="shared" si="1"/>
        <v>0</v>
      </c>
    </row>
    <row r="35" spans="1:8" ht="14.25" x14ac:dyDescent="0.2">
      <c r="A35" s="9"/>
      <c r="B35" s="9"/>
      <c r="C35" s="18"/>
      <c r="D35" s="33"/>
      <c r="E35" s="7"/>
      <c r="F35" s="7"/>
      <c r="G35" s="8"/>
      <c r="H35" s="19">
        <f t="shared" si="1"/>
        <v>0</v>
      </c>
    </row>
    <row r="36" spans="1:8" ht="15" thickBot="1" x14ac:dyDescent="0.25">
      <c r="A36" s="9"/>
      <c r="B36" s="9"/>
      <c r="C36" s="20"/>
      <c r="D36" s="33"/>
      <c r="E36" s="16"/>
      <c r="F36" s="16"/>
      <c r="G36" s="17"/>
      <c r="H36" s="29">
        <f t="shared" si="1"/>
        <v>0</v>
      </c>
    </row>
    <row r="37" spans="1:8" ht="15" thickBot="1" x14ac:dyDescent="0.25">
      <c r="A37" s="9"/>
      <c r="B37" s="9"/>
      <c r="C37" s="128" t="str">
        <f>+A22&amp;", "&amp;B22</f>
        <v xml:space="preserve">, </v>
      </c>
      <c r="D37" s="129"/>
      <c r="E37" s="129"/>
      <c r="F37" s="56"/>
      <c r="G37" s="30" t="s">
        <v>9</v>
      </c>
      <c r="H37" s="10">
        <f>SUM(H22:H36)</f>
        <v>0</v>
      </c>
    </row>
    <row r="38" spans="1:8" ht="15" thickBot="1" x14ac:dyDescent="0.25">
      <c r="A38" s="4"/>
      <c r="B38" s="4"/>
      <c r="C38" s="4"/>
      <c r="D38" s="12"/>
      <c r="E38" s="4"/>
      <c r="F38" s="4"/>
      <c r="G38" s="4"/>
      <c r="H38" s="4"/>
    </row>
    <row r="39" spans="1:8" ht="15" thickBot="1" x14ac:dyDescent="0.25">
      <c r="A39" s="25" t="s">
        <v>2</v>
      </c>
      <c r="B39" s="34" t="s">
        <v>35</v>
      </c>
      <c r="C39" s="32" t="s">
        <v>4</v>
      </c>
      <c r="D39" s="27" t="s">
        <v>5</v>
      </c>
      <c r="E39" s="26" t="s">
        <v>6</v>
      </c>
      <c r="F39" s="26" t="s">
        <v>118</v>
      </c>
      <c r="G39" s="26" t="s">
        <v>7</v>
      </c>
      <c r="H39" s="28" t="s">
        <v>1</v>
      </c>
    </row>
    <row r="40" spans="1:8" ht="15" thickBot="1" x14ac:dyDescent="0.25">
      <c r="A40" s="31"/>
      <c r="B40" s="35"/>
      <c r="C40" s="33"/>
      <c r="D40" s="33"/>
      <c r="E40" s="22"/>
      <c r="F40" s="22"/>
      <c r="G40" s="23"/>
      <c r="H40" s="24">
        <f t="shared" ref="H40:H54" si="2">IF(E40&lt;&gt;"",VLOOKUP(E40&amp;", "&amp;G40,PointSkema,2,FALSE),0)</f>
        <v>0</v>
      </c>
    </row>
    <row r="41" spans="1:8" ht="14.25" x14ac:dyDescent="0.2">
      <c r="A41" s="9"/>
      <c r="B41" s="9"/>
      <c r="C41" s="18"/>
      <c r="D41" s="33"/>
      <c r="E41" s="7"/>
      <c r="F41" s="7"/>
      <c r="G41" s="8"/>
      <c r="H41" s="19">
        <f t="shared" si="2"/>
        <v>0</v>
      </c>
    </row>
    <row r="42" spans="1:8" ht="14.25" x14ac:dyDescent="0.2">
      <c r="A42" s="9"/>
      <c r="B42" s="9"/>
      <c r="C42" s="18"/>
      <c r="D42" s="33"/>
      <c r="E42" s="7"/>
      <c r="F42" s="7"/>
      <c r="G42" s="8"/>
      <c r="H42" s="19">
        <f t="shared" si="2"/>
        <v>0</v>
      </c>
    </row>
    <row r="43" spans="1:8" ht="14.25" x14ac:dyDescent="0.2">
      <c r="A43" s="9"/>
      <c r="B43" s="9"/>
      <c r="C43" s="18"/>
      <c r="D43" s="33"/>
      <c r="E43" s="7"/>
      <c r="F43" s="7"/>
      <c r="G43" s="8"/>
      <c r="H43" s="19">
        <f t="shared" si="2"/>
        <v>0</v>
      </c>
    </row>
    <row r="44" spans="1:8" ht="14.25" x14ac:dyDescent="0.2">
      <c r="A44" s="9"/>
      <c r="B44" s="9"/>
      <c r="C44" s="18"/>
      <c r="D44" s="33"/>
      <c r="E44" s="7"/>
      <c r="F44" s="7"/>
      <c r="G44" s="8"/>
      <c r="H44" s="19">
        <f t="shared" si="2"/>
        <v>0</v>
      </c>
    </row>
    <row r="45" spans="1:8" ht="14.25" x14ac:dyDescent="0.2">
      <c r="A45" s="9"/>
      <c r="B45" s="9"/>
      <c r="C45" s="18"/>
      <c r="D45" s="33"/>
      <c r="E45" s="7"/>
      <c r="F45" s="7"/>
      <c r="G45" s="8"/>
      <c r="H45" s="19">
        <f t="shared" si="2"/>
        <v>0</v>
      </c>
    </row>
    <row r="46" spans="1:8" ht="14.25" x14ac:dyDescent="0.2">
      <c r="A46" s="9"/>
      <c r="B46" s="9"/>
      <c r="C46" s="18"/>
      <c r="D46" s="33"/>
      <c r="E46" s="7"/>
      <c r="F46" s="7"/>
      <c r="G46" s="8"/>
      <c r="H46" s="19">
        <f t="shared" si="2"/>
        <v>0</v>
      </c>
    </row>
    <row r="47" spans="1:8" ht="14.25" x14ac:dyDescent="0.2">
      <c r="A47" s="9"/>
      <c r="B47" s="9"/>
      <c r="C47" s="18"/>
      <c r="D47" s="33"/>
      <c r="E47" s="7"/>
      <c r="F47" s="7"/>
      <c r="G47" s="8"/>
      <c r="H47" s="19">
        <f t="shared" si="2"/>
        <v>0</v>
      </c>
    </row>
    <row r="48" spans="1:8" ht="14.25" x14ac:dyDescent="0.2">
      <c r="A48" s="9"/>
      <c r="B48" s="9"/>
      <c r="C48" s="18"/>
      <c r="D48" s="33"/>
      <c r="E48" s="7"/>
      <c r="F48" s="7"/>
      <c r="G48" s="8"/>
      <c r="H48" s="19">
        <f t="shared" si="2"/>
        <v>0</v>
      </c>
    </row>
    <row r="49" spans="1:8" ht="14.25" x14ac:dyDescent="0.2">
      <c r="A49" s="9"/>
      <c r="B49" s="9"/>
      <c r="C49" s="18"/>
      <c r="D49" s="33"/>
      <c r="E49" s="7"/>
      <c r="F49" s="7"/>
      <c r="G49" s="8"/>
      <c r="H49" s="19">
        <f t="shared" si="2"/>
        <v>0</v>
      </c>
    </row>
    <row r="50" spans="1:8" ht="14.25" x14ac:dyDescent="0.2">
      <c r="A50" s="9"/>
      <c r="B50" s="9"/>
      <c r="C50" s="18"/>
      <c r="D50" s="33"/>
      <c r="E50" s="7"/>
      <c r="F50" s="7"/>
      <c r="G50" s="8"/>
      <c r="H50" s="19">
        <f t="shared" si="2"/>
        <v>0</v>
      </c>
    </row>
    <row r="51" spans="1:8" ht="14.25" x14ac:dyDescent="0.2">
      <c r="A51" s="9"/>
      <c r="B51" s="9"/>
      <c r="C51" s="18"/>
      <c r="D51" s="33"/>
      <c r="E51" s="7"/>
      <c r="F51" s="7"/>
      <c r="G51" s="8"/>
      <c r="H51" s="19">
        <f t="shared" si="2"/>
        <v>0</v>
      </c>
    </row>
    <row r="52" spans="1:8" ht="14.25" x14ac:dyDescent="0.2">
      <c r="A52" s="9"/>
      <c r="B52" s="9"/>
      <c r="C52" s="18"/>
      <c r="D52" s="33"/>
      <c r="E52" s="7"/>
      <c r="F52" s="7"/>
      <c r="G52" s="8"/>
      <c r="H52" s="19">
        <f t="shared" si="2"/>
        <v>0</v>
      </c>
    </row>
    <row r="53" spans="1:8" ht="14.25" x14ac:dyDescent="0.2">
      <c r="A53" s="9"/>
      <c r="B53" s="9"/>
      <c r="C53" s="18"/>
      <c r="D53" s="33"/>
      <c r="E53" s="7"/>
      <c r="F53" s="7"/>
      <c r="G53" s="8"/>
      <c r="H53" s="19">
        <f t="shared" si="2"/>
        <v>0</v>
      </c>
    </row>
    <row r="54" spans="1:8" ht="15" thickBot="1" x14ac:dyDescent="0.25">
      <c r="A54" s="9"/>
      <c r="B54" s="9"/>
      <c r="C54" s="20"/>
      <c r="D54" s="33"/>
      <c r="E54" s="16"/>
      <c r="F54" s="16"/>
      <c r="G54" s="17"/>
      <c r="H54" s="29">
        <f t="shared" si="2"/>
        <v>0</v>
      </c>
    </row>
    <row r="55" spans="1:8" ht="15" thickBot="1" x14ac:dyDescent="0.25">
      <c r="A55" s="9"/>
      <c r="B55" s="9"/>
      <c r="C55" s="128" t="str">
        <f>+A40&amp;", "&amp;B40</f>
        <v xml:space="preserve">, </v>
      </c>
      <c r="D55" s="129"/>
      <c r="E55" s="129"/>
      <c r="F55" s="26" t="s">
        <v>118</v>
      </c>
      <c r="G55" s="30" t="s">
        <v>9</v>
      </c>
      <c r="H55" s="10">
        <f>SUM(H40:H54)</f>
        <v>0</v>
      </c>
    </row>
    <row r="56" spans="1:8" ht="14.25" x14ac:dyDescent="0.2">
      <c r="A56" s="4"/>
      <c r="B56" s="4"/>
      <c r="C56" s="4"/>
      <c r="D56" s="12"/>
      <c r="E56" s="4"/>
      <c r="F56" s="4"/>
      <c r="G56" s="4"/>
      <c r="H56" s="4"/>
    </row>
    <row r="57" spans="1:8" ht="15" thickBot="1" x14ac:dyDescent="0.25">
      <c r="A57" s="4"/>
      <c r="B57" s="4"/>
      <c r="C57" s="4"/>
      <c r="D57" s="12"/>
      <c r="E57" s="4"/>
      <c r="F57" s="4"/>
      <c r="G57" s="4"/>
      <c r="H57" s="4"/>
    </row>
    <row r="58" spans="1:8" ht="15" thickBot="1" x14ac:dyDescent="0.25">
      <c r="A58" s="25" t="s">
        <v>2</v>
      </c>
      <c r="B58" s="34" t="s">
        <v>35</v>
      </c>
      <c r="C58" s="32" t="s">
        <v>4</v>
      </c>
      <c r="D58" s="27" t="s">
        <v>5</v>
      </c>
      <c r="E58" s="26" t="s">
        <v>6</v>
      </c>
      <c r="F58" s="26"/>
      <c r="G58" s="26" t="s">
        <v>7</v>
      </c>
      <c r="H58" s="28" t="s">
        <v>1</v>
      </c>
    </row>
    <row r="59" spans="1:8" ht="15" thickBot="1" x14ac:dyDescent="0.25">
      <c r="A59" s="31"/>
      <c r="B59" s="35"/>
      <c r="C59" s="33"/>
      <c r="D59" s="33"/>
      <c r="E59" s="22"/>
      <c r="F59" s="22"/>
      <c r="G59" s="23"/>
      <c r="H59" s="24">
        <f t="shared" ref="H59:H73" si="3">IF(E59&lt;&gt;"",VLOOKUP(E59&amp;", "&amp;G59,PointSkema,2,FALSE),0)</f>
        <v>0</v>
      </c>
    </row>
    <row r="60" spans="1:8" ht="14.25" x14ac:dyDescent="0.2">
      <c r="A60" s="9"/>
      <c r="B60" s="9"/>
      <c r="C60" s="18"/>
      <c r="D60" s="33"/>
      <c r="E60" s="7"/>
      <c r="F60" s="7"/>
      <c r="G60" s="8"/>
      <c r="H60" s="19">
        <f t="shared" si="3"/>
        <v>0</v>
      </c>
    </row>
    <row r="61" spans="1:8" ht="14.25" x14ac:dyDescent="0.2">
      <c r="A61" s="9"/>
      <c r="B61" s="9"/>
      <c r="C61" s="18"/>
      <c r="D61" s="33"/>
      <c r="E61" s="7"/>
      <c r="F61" s="7"/>
      <c r="G61" s="8"/>
      <c r="H61" s="19">
        <f t="shared" si="3"/>
        <v>0</v>
      </c>
    </row>
    <row r="62" spans="1:8" ht="14.25" x14ac:dyDescent="0.2">
      <c r="A62" s="9"/>
      <c r="B62" s="9"/>
      <c r="C62" s="18"/>
      <c r="D62" s="33"/>
      <c r="E62" s="7"/>
      <c r="F62" s="7"/>
      <c r="G62" s="8"/>
      <c r="H62" s="19">
        <f t="shared" si="3"/>
        <v>0</v>
      </c>
    </row>
    <row r="63" spans="1:8" ht="14.25" x14ac:dyDescent="0.2">
      <c r="A63" s="9"/>
      <c r="B63" s="9"/>
      <c r="C63" s="18"/>
      <c r="D63" s="33"/>
      <c r="E63" s="7"/>
      <c r="F63" s="7"/>
      <c r="G63" s="8"/>
      <c r="H63" s="19">
        <f t="shared" si="3"/>
        <v>0</v>
      </c>
    </row>
    <row r="64" spans="1:8" ht="14.25" x14ac:dyDescent="0.2">
      <c r="A64" s="9"/>
      <c r="B64" s="9"/>
      <c r="C64" s="18"/>
      <c r="D64" s="33"/>
      <c r="E64" s="7"/>
      <c r="F64" s="7"/>
      <c r="G64" s="8"/>
      <c r="H64" s="19">
        <f t="shared" si="3"/>
        <v>0</v>
      </c>
    </row>
    <row r="65" spans="1:8" ht="14.25" x14ac:dyDescent="0.2">
      <c r="A65" s="9"/>
      <c r="B65" s="9"/>
      <c r="C65" s="18"/>
      <c r="D65" s="33"/>
      <c r="E65" s="7"/>
      <c r="F65" s="7"/>
      <c r="G65" s="8"/>
      <c r="H65" s="19">
        <f t="shared" si="3"/>
        <v>0</v>
      </c>
    </row>
    <row r="66" spans="1:8" ht="14.25" x14ac:dyDescent="0.2">
      <c r="A66" s="9"/>
      <c r="B66" s="9"/>
      <c r="C66" s="18"/>
      <c r="D66" s="33"/>
      <c r="E66" s="7"/>
      <c r="F66" s="7"/>
      <c r="G66" s="8"/>
      <c r="H66" s="19">
        <f t="shared" si="3"/>
        <v>0</v>
      </c>
    </row>
    <row r="67" spans="1:8" ht="14.25" x14ac:dyDescent="0.2">
      <c r="A67" s="9"/>
      <c r="B67" s="9"/>
      <c r="C67" s="18"/>
      <c r="D67" s="33"/>
      <c r="E67" s="7"/>
      <c r="F67" s="7"/>
      <c r="G67" s="8"/>
      <c r="H67" s="19">
        <f t="shared" si="3"/>
        <v>0</v>
      </c>
    </row>
    <row r="68" spans="1:8" ht="14.25" x14ac:dyDescent="0.2">
      <c r="A68" s="9"/>
      <c r="B68" s="9"/>
      <c r="C68" s="18"/>
      <c r="D68" s="33"/>
      <c r="E68" s="7"/>
      <c r="F68" s="7"/>
      <c r="G68" s="8"/>
      <c r="H68" s="19">
        <f t="shared" si="3"/>
        <v>0</v>
      </c>
    </row>
    <row r="69" spans="1:8" ht="14.25" x14ac:dyDescent="0.2">
      <c r="A69" s="9"/>
      <c r="B69" s="9"/>
      <c r="C69" s="18"/>
      <c r="D69" s="33"/>
      <c r="E69" s="7"/>
      <c r="F69" s="7"/>
      <c r="G69" s="8"/>
      <c r="H69" s="19">
        <f t="shared" si="3"/>
        <v>0</v>
      </c>
    </row>
    <row r="70" spans="1:8" ht="14.25" x14ac:dyDescent="0.2">
      <c r="A70" s="9"/>
      <c r="B70" s="9"/>
      <c r="C70" s="18"/>
      <c r="D70" s="33"/>
      <c r="E70" s="7"/>
      <c r="F70" s="7"/>
      <c r="G70" s="8"/>
      <c r="H70" s="19">
        <f t="shared" si="3"/>
        <v>0</v>
      </c>
    </row>
    <row r="71" spans="1:8" ht="14.25" x14ac:dyDescent="0.2">
      <c r="A71" s="9"/>
      <c r="B71" s="9"/>
      <c r="C71" s="18"/>
      <c r="D71" s="33"/>
      <c r="E71" s="7"/>
      <c r="F71" s="7"/>
      <c r="G71" s="8"/>
      <c r="H71" s="19">
        <f t="shared" si="3"/>
        <v>0</v>
      </c>
    </row>
    <row r="72" spans="1:8" ht="14.25" x14ac:dyDescent="0.2">
      <c r="A72" s="9"/>
      <c r="B72" s="9"/>
      <c r="C72" s="18"/>
      <c r="D72" s="33"/>
      <c r="E72" s="7"/>
      <c r="F72" s="7"/>
      <c r="G72" s="8"/>
      <c r="H72" s="19">
        <f t="shared" si="3"/>
        <v>0</v>
      </c>
    </row>
    <row r="73" spans="1:8" ht="15" thickBot="1" x14ac:dyDescent="0.25">
      <c r="A73" s="9"/>
      <c r="B73" s="9"/>
      <c r="C73" s="20"/>
      <c r="D73" s="33"/>
      <c r="E73" s="16"/>
      <c r="F73" s="16"/>
      <c r="G73" s="17"/>
      <c r="H73" s="29">
        <f t="shared" si="3"/>
        <v>0</v>
      </c>
    </row>
    <row r="74" spans="1:8" ht="15" thickBot="1" x14ac:dyDescent="0.25">
      <c r="A74" s="9"/>
      <c r="B74" s="9"/>
      <c r="C74" s="128" t="str">
        <f>+A59&amp;", "&amp;B59</f>
        <v xml:space="preserve">, </v>
      </c>
      <c r="D74" s="129"/>
      <c r="E74" s="129"/>
      <c r="F74" s="56"/>
      <c r="G74" s="30" t="s">
        <v>9</v>
      </c>
      <c r="H74" s="10">
        <f>SUM(H59:H73)</f>
        <v>0</v>
      </c>
    </row>
    <row r="75" spans="1:8" ht="15" thickBot="1" x14ac:dyDescent="0.25">
      <c r="A75" s="4"/>
      <c r="B75" s="4"/>
      <c r="C75" s="4"/>
      <c r="D75" s="12"/>
      <c r="E75" s="4"/>
      <c r="F75" s="4"/>
      <c r="G75" s="4"/>
      <c r="H75" s="4"/>
    </row>
    <row r="76" spans="1:8" ht="15" thickBot="1" x14ac:dyDescent="0.25">
      <c r="A76" s="25" t="s">
        <v>2</v>
      </c>
      <c r="B76" s="34" t="s">
        <v>35</v>
      </c>
      <c r="C76" s="32" t="s">
        <v>4</v>
      </c>
      <c r="D76" s="27" t="s">
        <v>5</v>
      </c>
      <c r="E76" s="26" t="s">
        <v>6</v>
      </c>
      <c r="F76" s="26"/>
      <c r="G76" s="26" t="s">
        <v>7</v>
      </c>
      <c r="H76" s="28" t="s">
        <v>1</v>
      </c>
    </row>
    <row r="77" spans="1:8" ht="15" thickBot="1" x14ac:dyDescent="0.25">
      <c r="A77" s="31"/>
      <c r="B77" s="35"/>
      <c r="C77" s="33"/>
      <c r="D77" s="33"/>
      <c r="E77" s="22"/>
      <c r="F77" s="22"/>
      <c r="G77" s="23"/>
      <c r="H77" s="24">
        <f t="shared" ref="H77:H91" si="4">IF(E77&lt;&gt;"",VLOOKUP(E77&amp;", "&amp;G77,PointSkema,2,FALSE),0)</f>
        <v>0</v>
      </c>
    </row>
    <row r="78" spans="1:8" ht="14.25" x14ac:dyDescent="0.2">
      <c r="A78" s="9"/>
      <c r="B78" s="9"/>
      <c r="C78" s="18"/>
      <c r="D78" s="33"/>
      <c r="E78" s="7"/>
      <c r="F78" s="7"/>
      <c r="G78" s="8"/>
      <c r="H78" s="19">
        <f t="shared" si="4"/>
        <v>0</v>
      </c>
    </row>
    <row r="79" spans="1:8" ht="14.25" x14ac:dyDescent="0.2">
      <c r="A79" s="9"/>
      <c r="B79" s="9"/>
      <c r="C79" s="18"/>
      <c r="D79" s="33"/>
      <c r="E79" s="7"/>
      <c r="F79" s="7"/>
      <c r="G79" s="8"/>
      <c r="H79" s="19">
        <f t="shared" si="4"/>
        <v>0</v>
      </c>
    </row>
    <row r="80" spans="1:8" ht="14.25" x14ac:dyDescent="0.2">
      <c r="A80" s="9"/>
      <c r="B80" s="9"/>
      <c r="C80" s="18"/>
      <c r="D80" s="33"/>
      <c r="E80" s="7"/>
      <c r="F80" s="7"/>
      <c r="G80" s="8"/>
      <c r="H80" s="19">
        <f t="shared" si="4"/>
        <v>0</v>
      </c>
    </row>
    <row r="81" spans="1:8" ht="14.25" x14ac:dyDescent="0.2">
      <c r="A81" s="9"/>
      <c r="B81" s="9"/>
      <c r="C81" s="18"/>
      <c r="D81" s="33"/>
      <c r="E81" s="7"/>
      <c r="F81" s="7"/>
      <c r="G81" s="8"/>
      <c r="H81" s="19">
        <f t="shared" si="4"/>
        <v>0</v>
      </c>
    </row>
    <row r="82" spans="1:8" ht="14.25" x14ac:dyDescent="0.2">
      <c r="A82" s="9"/>
      <c r="B82" s="9"/>
      <c r="C82" s="18"/>
      <c r="D82" s="33"/>
      <c r="E82" s="7"/>
      <c r="F82" s="7"/>
      <c r="G82" s="8"/>
      <c r="H82" s="19">
        <f t="shared" si="4"/>
        <v>0</v>
      </c>
    </row>
    <row r="83" spans="1:8" ht="14.25" x14ac:dyDescent="0.2">
      <c r="A83" s="9"/>
      <c r="B83" s="9"/>
      <c r="C83" s="18"/>
      <c r="D83" s="33"/>
      <c r="E83" s="7"/>
      <c r="F83" s="7"/>
      <c r="G83" s="8"/>
      <c r="H83" s="19">
        <f t="shared" si="4"/>
        <v>0</v>
      </c>
    </row>
    <row r="84" spans="1:8" ht="14.25" x14ac:dyDescent="0.2">
      <c r="A84" s="9"/>
      <c r="B84" s="9"/>
      <c r="C84" s="18"/>
      <c r="D84" s="33"/>
      <c r="E84" s="7"/>
      <c r="F84" s="7"/>
      <c r="G84" s="8"/>
      <c r="H84" s="19">
        <f t="shared" si="4"/>
        <v>0</v>
      </c>
    </row>
    <row r="85" spans="1:8" ht="14.25" x14ac:dyDescent="0.2">
      <c r="A85" s="9"/>
      <c r="B85" s="9"/>
      <c r="C85" s="18"/>
      <c r="D85" s="33"/>
      <c r="E85" s="7"/>
      <c r="F85" s="7"/>
      <c r="G85" s="8"/>
      <c r="H85" s="19">
        <f t="shared" si="4"/>
        <v>0</v>
      </c>
    </row>
    <row r="86" spans="1:8" ht="14.25" x14ac:dyDescent="0.2">
      <c r="A86" s="9"/>
      <c r="B86" s="9"/>
      <c r="C86" s="18"/>
      <c r="D86" s="33"/>
      <c r="E86" s="7"/>
      <c r="F86" s="7"/>
      <c r="G86" s="8"/>
      <c r="H86" s="19">
        <f t="shared" si="4"/>
        <v>0</v>
      </c>
    </row>
    <row r="87" spans="1:8" ht="14.25" x14ac:dyDescent="0.2">
      <c r="A87" s="9"/>
      <c r="B87" s="9"/>
      <c r="C87" s="18"/>
      <c r="D87" s="33"/>
      <c r="E87" s="7"/>
      <c r="F87" s="7"/>
      <c r="G87" s="8"/>
      <c r="H87" s="19">
        <f t="shared" si="4"/>
        <v>0</v>
      </c>
    </row>
    <row r="88" spans="1:8" ht="14.25" x14ac:dyDescent="0.2">
      <c r="A88" s="9"/>
      <c r="B88" s="9"/>
      <c r="C88" s="18"/>
      <c r="D88" s="33"/>
      <c r="E88" s="7"/>
      <c r="F88" s="7"/>
      <c r="G88" s="8"/>
      <c r="H88" s="19">
        <f t="shared" si="4"/>
        <v>0</v>
      </c>
    </row>
    <row r="89" spans="1:8" ht="14.25" x14ac:dyDescent="0.2">
      <c r="A89" s="9"/>
      <c r="B89" s="9"/>
      <c r="C89" s="18"/>
      <c r="D89" s="33"/>
      <c r="E89" s="7"/>
      <c r="F89" s="7"/>
      <c r="G89" s="8"/>
      <c r="H89" s="19">
        <f t="shared" si="4"/>
        <v>0</v>
      </c>
    </row>
    <row r="90" spans="1:8" ht="14.25" x14ac:dyDescent="0.2">
      <c r="A90" s="9"/>
      <c r="B90" s="9"/>
      <c r="C90" s="18"/>
      <c r="D90" s="33"/>
      <c r="E90" s="7"/>
      <c r="F90" s="7"/>
      <c r="G90" s="8"/>
      <c r="H90" s="19">
        <f t="shared" si="4"/>
        <v>0</v>
      </c>
    </row>
    <row r="91" spans="1:8" ht="15" thickBot="1" x14ac:dyDescent="0.25">
      <c r="A91" s="9"/>
      <c r="B91" s="9"/>
      <c r="C91" s="20"/>
      <c r="D91" s="33"/>
      <c r="E91" s="16"/>
      <c r="F91" s="16"/>
      <c r="G91" s="17"/>
      <c r="H91" s="29">
        <f t="shared" si="4"/>
        <v>0</v>
      </c>
    </row>
    <row r="92" spans="1:8" ht="15" thickBot="1" x14ac:dyDescent="0.25">
      <c r="A92" s="9"/>
      <c r="B92" s="9"/>
      <c r="C92" s="128" t="str">
        <f>+A77&amp;", "&amp;B77</f>
        <v xml:space="preserve">, </v>
      </c>
      <c r="D92" s="129"/>
      <c r="E92" s="129"/>
      <c r="F92" s="56"/>
      <c r="G92" s="30" t="s">
        <v>9</v>
      </c>
      <c r="H92" s="10">
        <f>SUM(H77:H91)</f>
        <v>0</v>
      </c>
    </row>
    <row r="93" spans="1:8" ht="15" thickBot="1" x14ac:dyDescent="0.25">
      <c r="A93" s="4"/>
      <c r="B93" s="4"/>
      <c r="C93" s="4"/>
      <c r="D93" s="12"/>
      <c r="E93" s="4"/>
      <c r="F93" s="4"/>
      <c r="G93" s="4"/>
      <c r="H93" s="4"/>
    </row>
    <row r="94" spans="1:8" ht="15" thickBot="1" x14ac:dyDescent="0.25">
      <c r="A94" s="25" t="s">
        <v>2</v>
      </c>
      <c r="B94" s="34" t="s">
        <v>35</v>
      </c>
      <c r="C94" s="32" t="s">
        <v>4</v>
      </c>
      <c r="D94" s="27" t="s">
        <v>5</v>
      </c>
      <c r="E94" s="26" t="s">
        <v>6</v>
      </c>
      <c r="F94" s="26"/>
      <c r="G94" s="26" t="s">
        <v>7</v>
      </c>
      <c r="H94" s="28" t="s">
        <v>1</v>
      </c>
    </row>
    <row r="95" spans="1:8" ht="15" thickBot="1" x14ac:dyDescent="0.25">
      <c r="A95" s="31"/>
      <c r="B95" s="35"/>
      <c r="C95" s="33"/>
      <c r="D95" s="33"/>
      <c r="E95" s="22"/>
      <c r="F95" s="22"/>
      <c r="G95" s="23"/>
      <c r="H95" s="24">
        <f t="shared" ref="H95:H109" si="5">IF(E95&lt;&gt;"",VLOOKUP(E95&amp;", "&amp;G95,PointSkema,2,FALSE),0)</f>
        <v>0</v>
      </c>
    </row>
    <row r="96" spans="1:8" ht="14.25" x14ac:dyDescent="0.2">
      <c r="A96" s="9"/>
      <c r="B96" s="9"/>
      <c r="C96" s="18"/>
      <c r="D96" s="33"/>
      <c r="E96" s="7"/>
      <c r="F96" s="7"/>
      <c r="G96" s="8"/>
      <c r="H96" s="19">
        <f t="shared" si="5"/>
        <v>0</v>
      </c>
    </row>
    <row r="97" spans="1:8" ht="14.25" x14ac:dyDescent="0.2">
      <c r="A97" s="9"/>
      <c r="B97" s="9"/>
      <c r="C97" s="18"/>
      <c r="D97" s="33"/>
      <c r="E97" s="7"/>
      <c r="F97" s="7"/>
      <c r="G97" s="8"/>
      <c r="H97" s="19">
        <f t="shared" si="5"/>
        <v>0</v>
      </c>
    </row>
    <row r="98" spans="1:8" ht="14.25" x14ac:dyDescent="0.2">
      <c r="A98" s="9"/>
      <c r="B98" s="9"/>
      <c r="C98" s="18"/>
      <c r="D98" s="33"/>
      <c r="E98" s="7"/>
      <c r="F98" s="7"/>
      <c r="G98" s="8"/>
      <c r="H98" s="19">
        <f t="shared" si="5"/>
        <v>0</v>
      </c>
    </row>
    <row r="99" spans="1:8" ht="14.25" x14ac:dyDescent="0.2">
      <c r="A99" s="9"/>
      <c r="B99" s="9"/>
      <c r="C99" s="18"/>
      <c r="D99" s="33"/>
      <c r="E99" s="7"/>
      <c r="F99" s="7"/>
      <c r="G99" s="8"/>
      <c r="H99" s="19">
        <f t="shared" si="5"/>
        <v>0</v>
      </c>
    </row>
    <row r="100" spans="1:8" ht="14.25" x14ac:dyDescent="0.2">
      <c r="A100" s="9"/>
      <c r="B100" s="9"/>
      <c r="C100" s="18"/>
      <c r="D100" s="33"/>
      <c r="E100" s="7"/>
      <c r="F100" s="7"/>
      <c r="G100" s="8"/>
      <c r="H100" s="19">
        <f t="shared" si="5"/>
        <v>0</v>
      </c>
    </row>
    <row r="101" spans="1:8" ht="14.25" x14ac:dyDescent="0.2">
      <c r="A101" s="9"/>
      <c r="B101" s="9"/>
      <c r="C101" s="18"/>
      <c r="D101" s="33"/>
      <c r="E101" s="7"/>
      <c r="F101" s="7"/>
      <c r="G101" s="8"/>
      <c r="H101" s="19">
        <f t="shared" si="5"/>
        <v>0</v>
      </c>
    </row>
    <row r="102" spans="1:8" ht="14.25" x14ac:dyDescent="0.2">
      <c r="A102" s="9"/>
      <c r="B102" s="9"/>
      <c r="C102" s="18"/>
      <c r="D102" s="33"/>
      <c r="E102" s="7"/>
      <c r="F102" s="7"/>
      <c r="G102" s="8"/>
      <c r="H102" s="19">
        <f t="shared" si="5"/>
        <v>0</v>
      </c>
    </row>
    <row r="103" spans="1:8" ht="14.25" x14ac:dyDescent="0.2">
      <c r="A103" s="9"/>
      <c r="B103" s="9"/>
      <c r="C103" s="18"/>
      <c r="D103" s="33"/>
      <c r="E103" s="7"/>
      <c r="F103" s="7"/>
      <c r="G103" s="8"/>
      <c r="H103" s="19">
        <f t="shared" si="5"/>
        <v>0</v>
      </c>
    </row>
    <row r="104" spans="1:8" ht="14.25" x14ac:dyDescent="0.2">
      <c r="A104" s="9"/>
      <c r="B104" s="9"/>
      <c r="C104" s="18"/>
      <c r="D104" s="33"/>
      <c r="E104" s="7"/>
      <c r="F104" s="7"/>
      <c r="G104" s="8"/>
      <c r="H104" s="19">
        <f t="shared" si="5"/>
        <v>0</v>
      </c>
    </row>
    <row r="105" spans="1:8" ht="14.25" x14ac:dyDescent="0.2">
      <c r="A105" s="9"/>
      <c r="B105" s="9"/>
      <c r="C105" s="18"/>
      <c r="D105" s="33"/>
      <c r="E105" s="7"/>
      <c r="F105" s="7"/>
      <c r="G105" s="8"/>
      <c r="H105" s="19">
        <f t="shared" si="5"/>
        <v>0</v>
      </c>
    </row>
    <row r="106" spans="1:8" ht="14.25" x14ac:dyDescent="0.2">
      <c r="A106" s="9"/>
      <c r="B106" s="9"/>
      <c r="C106" s="18"/>
      <c r="D106" s="33"/>
      <c r="E106" s="7"/>
      <c r="F106" s="7"/>
      <c r="G106" s="8"/>
      <c r="H106" s="19">
        <f t="shared" si="5"/>
        <v>0</v>
      </c>
    </row>
    <row r="107" spans="1:8" ht="14.25" x14ac:dyDescent="0.2">
      <c r="A107" s="9"/>
      <c r="B107" s="9"/>
      <c r="C107" s="18"/>
      <c r="D107" s="33"/>
      <c r="E107" s="7"/>
      <c r="F107" s="7"/>
      <c r="G107" s="8"/>
      <c r="H107" s="19">
        <f t="shared" si="5"/>
        <v>0</v>
      </c>
    </row>
    <row r="108" spans="1:8" ht="14.25" x14ac:dyDescent="0.2">
      <c r="A108" s="9"/>
      <c r="B108" s="9"/>
      <c r="C108" s="18"/>
      <c r="D108" s="33"/>
      <c r="E108" s="7"/>
      <c r="F108" s="7"/>
      <c r="G108" s="8"/>
      <c r="H108" s="19">
        <f t="shared" si="5"/>
        <v>0</v>
      </c>
    </row>
    <row r="109" spans="1:8" ht="15" thickBot="1" x14ac:dyDescent="0.25">
      <c r="A109" s="9"/>
      <c r="B109" s="9"/>
      <c r="C109" s="20"/>
      <c r="D109" s="33"/>
      <c r="E109" s="16"/>
      <c r="F109" s="16"/>
      <c r="G109" s="17"/>
      <c r="H109" s="29">
        <f t="shared" si="5"/>
        <v>0</v>
      </c>
    </row>
    <row r="110" spans="1:8" ht="15" thickBot="1" x14ac:dyDescent="0.25">
      <c r="A110" s="9"/>
      <c r="B110" s="9"/>
      <c r="C110" s="128" t="str">
        <f>+A95&amp;", "&amp;B95</f>
        <v xml:space="preserve">, </v>
      </c>
      <c r="D110" s="129"/>
      <c r="E110" s="129"/>
      <c r="F110" s="56"/>
      <c r="G110" s="30" t="s">
        <v>9</v>
      </c>
      <c r="H110" s="10">
        <f>SUM(H95:H109)</f>
        <v>0</v>
      </c>
    </row>
    <row r="111" spans="1:8" ht="14.25" x14ac:dyDescent="0.2">
      <c r="A111" s="4"/>
      <c r="B111" s="4"/>
      <c r="C111" s="4"/>
      <c r="D111" s="12"/>
      <c r="E111" s="4"/>
      <c r="F111" s="4"/>
      <c r="G111" s="4"/>
      <c r="H111" s="4"/>
    </row>
    <row r="112" spans="1:8" ht="15" thickBot="1" x14ac:dyDescent="0.25">
      <c r="A112" s="4"/>
      <c r="B112" s="4"/>
      <c r="C112" s="4"/>
      <c r="D112" s="12"/>
      <c r="E112" s="4"/>
      <c r="F112" s="4"/>
      <c r="G112" s="4"/>
      <c r="H112" s="4"/>
    </row>
    <row r="113" spans="1:8" ht="15" thickBot="1" x14ac:dyDescent="0.25">
      <c r="A113" s="25" t="s">
        <v>2</v>
      </c>
      <c r="B113" s="34" t="s">
        <v>35</v>
      </c>
      <c r="C113" s="32" t="s">
        <v>4</v>
      </c>
      <c r="D113" s="27" t="s">
        <v>5</v>
      </c>
      <c r="E113" s="26" t="s">
        <v>6</v>
      </c>
      <c r="F113" s="26"/>
      <c r="G113" s="26" t="s">
        <v>7</v>
      </c>
      <c r="H113" s="28" t="s">
        <v>1</v>
      </c>
    </row>
    <row r="114" spans="1:8" ht="15" thickBot="1" x14ac:dyDescent="0.25">
      <c r="A114" s="31"/>
      <c r="B114" s="35"/>
      <c r="C114" s="33"/>
      <c r="D114" s="21"/>
      <c r="E114" s="22"/>
      <c r="F114" s="22"/>
      <c r="G114" s="23"/>
      <c r="H114" s="24">
        <f t="shared" ref="H114:H128" si="6">IF(E114&lt;&gt;"",VLOOKUP(E114&amp;", "&amp;G114,PointSkema,2,FALSE),0)</f>
        <v>0</v>
      </c>
    </row>
    <row r="115" spans="1:8" ht="14.25" x14ac:dyDescent="0.2">
      <c r="A115" s="9"/>
      <c r="B115" s="9"/>
      <c r="C115" s="18"/>
      <c r="D115" s="6"/>
      <c r="E115" s="7"/>
      <c r="F115" s="7"/>
      <c r="G115" s="8"/>
      <c r="H115" s="19">
        <f t="shared" si="6"/>
        <v>0</v>
      </c>
    </row>
    <row r="116" spans="1:8" ht="14.25" x14ac:dyDescent="0.2">
      <c r="A116" s="9"/>
      <c r="B116" s="9"/>
      <c r="C116" s="18"/>
      <c r="D116" s="6"/>
      <c r="E116" s="7"/>
      <c r="F116" s="7"/>
      <c r="G116" s="8"/>
      <c r="H116" s="19">
        <f t="shared" si="6"/>
        <v>0</v>
      </c>
    </row>
    <row r="117" spans="1:8" ht="14.25" x14ac:dyDescent="0.2">
      <c r="A117" s="9"/>
      <c r="B117" s="9"/>
      <c r="C117" s="18"/>
      <c r="D117" s="6"/>
      <c r="E117" s="7"/>
      <c r="F117" s="7"/>
      <c r="G117" s="8"/>
      <c r="H117" s="19">
        <f t="shared" si="6"/>
        <v>0</v>
      </c>
    </row>
    <row r="118" spans="1:8" ht="14.25" x14ac:dyDescent="0.2">
      <c r="A118" s="9"/>
      <c r="B118" s="9"/>
      <c r="C118" s="18"/>
      <c r="D118" s="6"/>
      <c r="E118" s="7"/>
      <c r="F118" s="7"/>
      <c r="G118" s="8"/>
      <c r="H118" s="19">
        <f t="shared" si="6"/>
        <v>0</v>
      </c>
    </row>
    <row r="119" spans="1:8" ht="14.25" x14ac:dyDescent="0.2">
      <c r="A119" s="9"/>
      <c r="B119" s="9"/>
      <c r="C119" s="18"/>
      <c r="D119" s="6"/>
      <c r="E119" s="7"/>
      <c r="F119" s="7"/>
      <c r="G119" s="8"/>
      <c r="H119" s="19">
        <f t="shared" si="6"/>
        <v>0</v>
      </c>
    </row>
    <row r="120" spans="1:8" ht="14.25" x14ac:dyDescent="0.2">
      <c r="A120" s="9"/>
      <c r="B120" s="9"/>
      <c r="C120" s="18"/>
      <c r="D120" s="6"/>
      <c r="E120" s="7"/>
      <c r="F120" s="7"/>
      <c r="G120" s="8"/>
      <c r="H120" s="19">
        <f t="shared" si="6"/>
        <v>0</v>
      </c>
    </row>
    <row r="121" spans="1:8" ht="14.25" x14ac:dyDescent="0.2">
      <c r="A121" s="9"/>
      <c r="B121" s="9"/>
      <c r="C121" s="18"/>
      <c r="D121" s="6"/>
      <c r="E121" s="7"/>
      <c r="F121" s="7"/>
      <c r="G121" s="8"/>
      <c r="H121" s="19">
        <f t="shared" si="6"/>
        <v>0</v>
      </c>
    </row>
    <row r="122" spans="1:8" ht="14.25" x14ac:dyDescent="0.2">
      <c r="A122" s="9"/>
      <c r="B122" s="9"/>
      <c r="C122" s="18"/>
      <c r="D122" s="6"/>
      <c r="E122" s="7"/>
      <c r="F122" s="7"/>
      <c r="G122" s="8"/>
      <c r="H122" s="19">
        <f t="shared" si="6"/>
        <v>0</v>
      </c>
    </row>
    <row r="123" spans="1:8" ht="14.25" x14ac:dyDescent="0.2">
      <c r="A123" s="9"/>
      <c r="B123" s="9"/>
      <c r="C123" s="18"/>
      <c r="D123" s="6"/>
      <c r="E123" s="7"/>
      <c r="F123" s="7"/>
      <c r="G123" s="8"/>
      <c r="H123" s="19">
        <f t="shared" si="6"/>
        <v>0</v>
      </c>
    </row>
    <row r="124" spans="1:8" ht="14.25" x14ac:dyDescent="0.2">
      <c r="A124" s="9"/>
      <c r="B124" s="9"/>
      <c r="C124" s="18"/>
      <c r="D124" s="6"/>
      <c r="E124" s="7"/>
      <c r="F124" s="7"/>
      <c r="G124" s="8"/>
      <c r="H124" s="19">
        <f t="shared" si="6"/>
        <v>0</v>
      </c>
    </row>
    <row r="125" spans="1:8" ht="14.25" x14ac:dyDescent="0.2">
      <c r="A125" s="9"/>
      <c r="B125" s="9"/>
      <c r="C125" s="18"/>
      <c r="D125" s="6"/>
      <c r="E125" s="7"/>
      <c r="F125" s="7"/>
      <c r="G125" s="8"/>
      <c r="H125" s="19">
        <f t="shared" si="6"/>
        <v>0</v>
      </c>
    </row>
    <row r="126" spans="1:8" ht="14.25" x14ac:dyDescent="0.2">
      <c r="A126" s="9"/>
      <c r="B126" s="9"/>
      <c r="C126" s="18"/>
      <c r="D126" s="6"/>
      <c r="E126" s="7"/>
      <c r="F126" s="7"/>
      <c r="G126" s="8"/>
      <c r="H126" s="19">
        <f t="shared" si="6"/>
        <v>0</v>
      </c>
    </row>
    <row r="127" spans="1:8" ht="14.25" x14ac:dyDescent="0.2">
      <c r="A127" s="9"/>
      <c r="B127" s="9"/>
      <c r="C127" s="18"/>
      <c r="D127" s="6"/>
      <c r="E127" s="7"/>
      <c r="F127" s="7"/>
      <c r="G127" s="8"/>
      <c r="H127" s="19">
        <f t="shared" si="6"/>
        <v>0</v>
      </c>
    </row>
    <row r="128" spans="1:8" ht="15" thickBot="1" x14ac:dyDescent="0.25">
      <c r="A128" s="9"/>
      <c r="B128" s="9"/>
      <c r="C128" s="20"/>
      <c r="D128" s="15"/>
      <c r="E128" s="16"/>
      <c r="F128" s="16"/>
      <c r="G128" s="17"/>
      <c r="H128" s="29">
        <f t="shared" si="6"/>
        <v>0</v>
      </c>
    </row>
    <row r="129" spans="1:8" ht="15" thickBot="1" x14ac:dyDescent="0.25">
      <c r="A129" s="9"/>
      <c r="B129" s="9"/>
      <c r="C129" s="128" t="str">
        <f>+A114&amp;", "&amp;B114</f>
        <v xml:space="preserve">, </v>
      </c>
      <c r="D129" s="129"/>
      <c r="E129" s="129"/>
      <c r="F129" s="56"/>
      <c r="G129" s="30" t="s">
        <v>9</v>
      </c>
      <c r="H129" s="10">
        <f>SUM(H114:H128)</f>
        <v>0</v>
      </c>
    </row>
    <row r="130" spans="1:8" ht="15" thickBot="1" x14ac:dyDescent="0.25">
      <c r="A130" s="4"/>
      <c r="B130" s="4"/>
      <c r="C130" s="4"/>
      <c r="D130" s="12"/>
      <c r="E130" s="4"/>
      <c r="F130" s="4"/>
      <c r="G130" s="4"/>
      <c r="H130" s="4"/>
    </row>
    <row r="131" spans="1:8" ht="15" thickBot="1" x14ac:dyDescent="0.25">
      <c r="A131" s="25" t="s">
        <v>2</v>
      </c>
      <c r="B131" s="34" t="s">
        <v>35</v>
      </c>
      <c r="C131" s="32" t="s">
        <v>4</v>
      </c>
      <c r="D131" s="27" t="s">
        <v>5</v>
      </c>
      <c r="E131" s="26" t="s">
        <v>6</v>
      </c>
      <c r="F131" s="26"/>
      <c r="G131" s="26" t="s">
        <v>7</v>
      </c>
      <c r="H131" s="28" t="s">
        <v>1</v>
      </c>
    </row>
    <row r="132" spans="1:8" ht="15" thickBot="1" x14ac:dyDescent="0.25">
      <c r="A132" s="31"/>
      <c r="B132" s="35"/>
      <c r="C132" s="33"/>
      <c r="D132" s="21"/>
      <c r="E132" s="22"/>
      <c r="F132" s="22"/>
      <c r="G132" s="23"/>
      <c r="H132" s="24">
        <f t="shared" ref="H132:H146" si="7">IF(E132&lt;&gt;"",VLOOKUP(E132&amp;", "&amp;G132,PointSkema,2,FALSE),0)</f>
        <v>0</v>
      </c>
    </row>
    <row r="133" spans="1:8" ht="14.25" x14ac:dyDescent="0.2">
      <c r="A133" s="9"/>
      <c r="B133" s="9"/>
      <c r="C133" s="18"/>
      <c r="D133" s="6"/>
      <c r="E133" s="7"/>
      <c r="F133" s="7"/>
      <c r="G133" s="8"/>
      <c r="H133" s="19">
        <f t="shared" si="7"/>
        <v>0</v>
      </c>
    </row>
    <row r="134" spans="1:8" ht="14.25" x14ac:dyDescent="0.2">
      <c r="A134" s="9"/>
      <c r="B134" s="9"/>
      <c r="C134" s="18"/>
      <c r="D134" s="6"/>
      <c r="E134" s="7"/>
      <c r="F134" s="7"/>
      <c r="G134" s="8"/>
      <c r="H134" s="19">
        <f t="shared" si="7"/>
        <v>0</v>
      </c>
    </row>
    <row r="135" spans="1:8" ht="14.25" x14ac:dyDescent="0.2">
      <c r="A135" s="9"/>
      <c r="B135" s="9"/>
      <c r="C135" s="18"/>
      <c r="D135" s="6"/>
      <c r="E135" s="7"/>
      <c r="F135" s="7"/>
      <c r="G135" s="8"/>
      <c r="H135" s="19">
        <f t="shared" si="7"/>
        <v>0</v>
      </c>
    </row>
    <row r="136" spans="1:8" ht="14.25" x14ac:dyDescent="0.2">
      <c r="A136" s="9"/>
      <c r="B136" s="9"/>
      <c r="C136" s="18"/>
      <c r="D136" s="6"/>
      <c r="E136" s="7"/>
      <c r="F136" s="7"/>
      <c r="G136" s="8"/>
      <c r="H136" s="19">
        <f t="shared" si="7"/>
        <v>0</v>
      </c>
    </row>
    <row r="137" spans="1:8" ht="14.25" x14ac:dyDescent="0.2">
      <c r="A137" s="9"/>
      <c r="B137" s="9"/>
      <c r="C137" s="18"/>
      <c r="D137" s="6"/>
      <c r="E137" s="7"/>
      <c r="F137" s="7"/>
      <c r="G137" s="8"/>
      <c r="H137" s="19">
        <f t="shared" si="7"/>
        <v>0</v>
      </c>
    </row>
    <row r="138" spans="1:8" ht="14.25" x14ac:dyDescent="0.2">
      <c r="A138" s="9"/>
      <c r="B138" s="9"/>
      <c r="C138" s="18"/>
      <c r="D138" s="6"/>
      <c r="E138" s="7"/>
      <c r="F138" s="7"/>
      <c r="G138" s="8"/>
      <c r="H138" s="19">
        <f t="shared" si="7"/>
        <v>0</v>
      </c>
    </row>
    <row r="139" spans="1:8" ht="14.25" x14ac:dyDescent="0.2">
      <c r="A139" s="9"/>
      <c r="B139" s="9"/>
      <c r="C139" s="18"/>
      <c r="D139" s="6"/>
      <c r="E139" s="7"/>
      <c r="F139" s="7"/>
      <c r="G139" s="8"/>
      <c r="H139" s="19">
        <f t="shared" si="7"/>
        <v>0</v>
      </c>
    </row>
    <row r="140" spans="1:8" ht="14.25" x14ac:dyDescent="0.2">
      <c r="A140" s="9"/>
      <c r="B140" s="9"/>
      <c r="C140" s="18"/>
      <c r="D140" s="6"/>
      <c r="E140" s="7"/>
      <c r="F140" s="7"/>
      <c r="G140" s="8"/>
      <c r="H140" s="19">
        <f t="shared" si="7"/>
        <v>0</v>
      </c>
    </row>
    <row r="141" spans="1:8" ht="14.25" x14ac:dyDescent="0.2">
      <c r="A141" s="9"/>
      <c r="B141" s="9"/>
      <c r="C141" s="18"/>
      <c r="D141" s="6"/>
      <c r="E141" s="7"/>
      <c r="F141" s="7"/>
      <c r="G141" s="8"/>
      <c r="H141" s="19">
        <f t="shared" si="7"/>
        <v>0</v>
      </c>
    </row>
    <row r="142" spans="1:8" ht="14.25" x14ac:dyDescent="0.2">
      <c r="A142" s="9"/>
      <c r="B142" s="9"/>
      <c r="C142" s="18"/>
      <c r="D142" s="6"/>
      <c r="E142" s="7"/>
      <c r="F142" s="7"/>
      <c r="G142" s="8"/>
      <c r="H142" s="19">
        <f t="shared" si="7"/>
        <v>0</v>
      </c>
    </row>
    <row r="143" spans="1:8" ht="14.25" x14ac:dyDescent="0.2">
      <c r="A143" s="9"/>
      <c r="B143" s="9"/>
      <c r="C143" s="18"/>
      <c r="D143" s="6"/>
      <c r="E143" s="7"/>
      <c r="F143" s="7"/>
      <c r="G143" s="8"/>
      <c r="H143" s="19">
        <f t="shared" si="7"/>
        <v>0</v>
      </c>
    </row>
    <row r="144" spans="1:8" ht="14.25" x14ac:dyDescent="0.2">
      <c r="A144" s="9"/>
      <c r="B144" s="9"/>
      <c r="C144" s="18"/>
      <c r="D144" s="6"/>
      <c r="E144" s="7"/>
      <c r="F144" s="7"/>
      <c r="G144" s="8"/>
      <c r="H144" s="19">
        <f t="shared" si="7"/>
        <v>0</v>
      </c>
    </row>
    <row r="145" spans="1:8" ht="14.25" x14ac:dyDescent="0.2">
      <c r="A145" s="9"/>
      <c r="B145" s="9"/>
      <c r="C145" s="18"/>
      <c r="D145" s="6"/>
      <c r="E145" s="7"/>
      <c r="F145" s="7"/>
      <c r="G145" s="8"/>
      <c r="H145" s="19">
        <f t="shared" si="7"/>
        <v>0</v>
      </c>
    </row>
    <row r="146" spans="1:8" ht="15" thickBot="1" x14ac:dyDescent="0.25">
      <c r="A146" s="9"/>
      <c r="B146" s="9"/>
      <c r="C146" s="20"/>
      <c r="D146" s="15"/>
      <c r="E146" s="16"/>
      <c r="F146" s="16"/>
      <c r="G146" s="17"/>
      <c r="H146" s="29">
        <f t="shared" si="7"/>
        <v>0</v>
      </c>
    </row>
    <row r="147" spans="1:8" ht="15" thickBot="1" x14ac:dyDescent="0.25">
      <c r="A147" s="9"/>
      <c r="B147" s="9"/>
      <c r="C147" s="128" t="str">
        <f>+A132&amp;", "&amp;B132</f>
        <v xml:space="preserve">, </v>
      </c>
      <c r="D147" s="129"/>
      <c r="E147" s="129"/>
      <c r="F147" s="56"/>
      <c r="G147" s="30" t="s">
        <v>9</v>
      </c>
      <c r="H147" s="10">
        <f>SUM(H132:H146)</f>
        <v>0</v>
      </c>
    </row>
    <row r="148" spans="1:8" ht="15" thickBot="1" x14ac:dyDescent="0.25">
      <c r="A148" s="4"/>
      <c r="B148" s="4"/>
      <c r="C148" s="4"/>
      <c r="D148" s="12"/>
      <c r="E148" s="4"/>
      <c r="F148" s="4"/>
      <c r="G148" s="4"/>
      <c r="H148" s="4"/>
    </row>
    <row r="149" spans="1:8" ht="15" thickBot="1" x14ac:dyDescent="0.25">
      <c r="A149" s="25" t="s">
        <v>2</v>
      </c>
      <c r="B149" s="34" t="s">
        <v>35</v>
      </c>
      <c r="C149" s="32" t="s">
        <v>4</v>
      </c>
      <c r="D149" s="27" t="s">
        <v>5</v>
      </c>
      <c r="E149" s="26" t="s">
        <v>6</v>
      </c>
      <c r="F149" s="26"/>
      <c r="G149" s="26" t="s">
        <v>7</v>
      </c>
      <c r="H149" s="28" t="s">
        <v>1</v>
      </c>
    </row>
    <row r="150" spans="1:8" ht="15" thickBot="1" x14ac:dyDescent="0.25">
      <c r="A150" s="31"/>
      <c r="B150" s="35"/>
      <c r="C150" s="33"/>
      <c r="D150" s="21"/>
      <c r="E150" s="22"/>
      <c r="F150" s="22"/>
      <c r="G150" s="23"/>
      <c r="H150" s="24">
        <f t="shared" ref="H150:H164" si="8">IF(E150&lt;&gt;"",VLOOKUP(E150&amp;", "&amp;G150,PointSkema,2,FALSE),0)</f>
        <v>0</v>
      </c>
    </row>
    <row r="151" spans="1:8" ht="14.25" x14ac:dyDescent="0.2">
      <c r="A151" s="9"/>
      <c r="B151" s="9"/>
      <c r="C151" s="18"/>
      <c r="D151" s="6"/>
      <c r="E151" s="7"/>
      <c r="F151" s="7"/>
      <c r="G151" s="8"/>
      <c r="H151" s="19">
        <f t="shared" si="8"/>
        <v>0</v>
      </c>
    </row>
    <row r="152" spans="1:8" ht="14.25" x14ac:dyDescent="0.2">
      <c r="A152" s="9"/>
      <c r="B152" s="9"/>
      <c r="C152" s="18"/>
      <c r="D152" s="6"/>
      <c r="E152" s="7"/>
      <c r="F152" s="7"/>
      <c r="G152" s="8"/>
      <c r="H152" s="19">
        <f t="shared" si="8"/>
        <v>0</v>
      </c>
    </row>
    <row r="153" spans="1:8" ht="14.25" x14ac:dyDescent="0.2">
      <c r="A153" s="9"/>
      <c r="B153" s="9"/>
      <c r="C153" s="18"/>
      <c r="D153" s="6"/>
      <c r="E153" s="7"/>
      <c r="F153" s="7"/>
      <c r="G153" s="8"/>
      <c r="H153" s="19">
        <f t="shared" si="8"/>
        <v>0</v>
      </c>
    </row>
    <row r="154" spans="1:8" ht="14.25" x14ac:dyDescent="0.2">
      <c r="A154" s="9"/>
      <c r="B154" s="9"/>
      <c r="C154" s="18"/>
      <c r="D154" s="6"/>
      <c r="E154" s="7"/>
      <c r="F154" s="7"/>
      <c r="G154" s="8"/>
      <c r="H154" s="19">
        <f t="shared" si="8"/>
        <v>0</v>
      </c>
    </row>
    <row r="155" spans="1:8" ht="14.25" x14ac:dyDescent="0.2">
      <c r="A155" s="9"/>
      <c r="B155" s="9"/>
      <c r="C155" s="18"/>
      <c r="D155" s="6"/>
      <c r="E155" s="7"/>
      <c r="F155" s="7"/>
      <c r="G155" s="8"/>
      <c r="H155" s="19">
        <f t="shared" si="8"/>
        <v>0</v>
      </c>
    </row>
    <row r="156" spans="1:8" ht="14.25" x14ac:dyDescent="0.2">
      <c r="A156" s="9"/>
      <c r="B156" s="9"/>
      <c r="C156" s="18"/>
      <c r="D156" s="6"/>
      <c r="E156" s="7"/>
      <c r="F156" s="7"/>
      <c r="G156" s="8"/>
      <c r="H156" s="19">
        <f t="shared" si="8"/>
        <v>0</v>
      </c>
    </row>
    <row r="157" spans="1:8" ht="14.25" x14ac:dyDescent="0.2">
      <c r="A157" s="9"/>
      <c r="B157" s="9"/>
      <c r="C157" s="18"/>
      <c r="D157" s="6"/>
      <c r="E157" s="7"/>
      <c r="F157" s="7"/>
      <c r="G157" s="8"/>
      <c r="H157" s="19">
        <f t="shared" si="8"/>
        <v>0</v>
      </c>
    </row>
    <row r="158" spans="1:8" ht="14.25" x14ac:dyDescent="0.2">
      <c r="A158" s="9"/>
      <c r="B158" s="9"/>
      <c r="C158" s="18"/>
      <c r="D158" s="6"/>
      <c r="E158" s="7"/>
      <c r="F158" s="7"/>
      <c r="G158" s="8"/>
      <c r="H158" s="19">
        <f t="shared" si="8"/>
        <v>0</v>
      </c>
    </row>
    <row r="159" spans="1:8" ht="14.25" x14ac:dyDescent="0.2">
      <c r="A159" s="9"/>
      <c r="B159" s="9"/>
      <c r="C159" s="18"/>
      <c r="D159" s="6"/>
      <c r="E159" s="7"/>
      <c r="F159" s="7"/>
      <c r="G159" s="8"/>
      <c r="H159" s="19">
        <f t="shared" si="8"/>
        <v>0</v>
      </c>
    </row>
    <row r="160" spans="1:8" ht="14.25" x14ac:dyDescent="0.2">
      <c r="A160" s="9"/>
      <c r="B160" s="9"/>
      <c r="C160" s="18"/>
      <c r="D160" s="6"/>
      <c r="E160" s="7"/>
      <c r="F160" s="7"/>
      <c r="G160" s="8"/>
      <c r="H160" s="19">
        <f t="shared" si="8"/>
        <v>0</v>
      </c>
    </row>
    <row r="161" spans="1:8" ht="14.25" x14ac:dyDescent="0.2">
      <c r="A161" s="9"/>
      <c r="B161" s="9"/>
      <c r="C161" s="18"/>
      <c r="D161" s="6"/>
      <c r="E161" s="7"/>
      <c r="F161" s="7"/>
      <c r="G161" s="8"/>
      <c r="H161" s="19">
        <f t="shared" si="8"/>
        <v>0</v>
      </c>
    </row>
    <row r="162" spans="1:8" ht="14.25" x14ac:dyDescent="0.2">
      <c r="A162" s="9"/>
      <c r="B162" s="9"/>
      <c r="C162" s="18"/>
      <c r="D162" s="6"/>
      <c r="E162" s="7"/>
      <c r="F162" s="7"/>
      <c r="G162" s="8"/>
      <c r="H162" s="19">
        <f t="shared" si="8"/>
        <v>0</v>
      </c>
    </row>
    <row r="163" spans="1:8" ht="14.25" x14ac:dyDescent="0.2">
      <c r="A163" s="9"/>
      <c r="B163" s="9"/>
      <c r="C163" s="18"/>
      <c r="D163" s="6"/>
      <c r="E163" s="7"/>
      <c r="F163" s="7"/>
      <c r="G163" s="8"/>
      <c r="H163" s="19">
        <f t="shared" si="8"/>
        <v>0</v>
      </c>
    </row>
    <row r="164" spans="1:8" ht="15" thickBot="1" x14ac:dyDescent="0.25">
      <c r="A164" s="9"/>
      <c r="B164" s="9"/>
      <c r="C164" s="20"/>
      <c r="D164" s="15"/>
      <c r="E164" s="16"/>
      <c r="F164" s="16"/>
      <c r="G164" s="17"/>
      <c r="H164" s="29">
        <f t="shared" si="8"/>
        <v>0</v>
      </c>
    </row>
    <row r="165" spans="1:8" ht="15" thickBot="1" x14ac:dyDescent="0.25">
      <c r="A165" s="9"/>
      <c r="B165" s="9"/>
      <c r="C165" s="128" t="str">
        <f>+A150&amp;", "&amp;B150</f>
        <v xml:space="preserve">, </v>
      </c>
      <c r="D165" s="129"/>
      <c r="E165" s="129"/>
      <c r="F165" s="56"/>
      <c r="G165" s="30" t="s">
        <v>9</v>
      </c>
      <c r="H165" s="10">
        <f>SUM(H150:H164)</f>
        <v>0</v>
      </c>
    </row>
    <row r="166" spans="1:8" ht="14.25" x14ac:dyDescent="0.2">
      <c r="A166" s="4"/>
      <c r="B166" s="4"/>
      <c r="C166" s="4"/>
      <c r="D166" s="12"/>
      <c r="E166" s="4"/>
      <c r="F166" s="4"/>
      <c r="G166" s="4"/>
      <c r="H166" s="4"/>
    </row>
    <row r="167" spans="1:8" ht="15" thickBot="1" x14ac:dyDescent="0.25">
      <c r="A167" s="4"/>
      <c r="B167" s="4"/>
      <c r="C167" s="4"/>
      <c r="D167" s="12"/>
      <c r="E167" s="4"/>
      <c r="F167" s="4"/>
      <c r="G167" s="4"/>
      <c r="H167" s="4"/>
    </row>
    <row r="168" spans="1:8" ht="15" thickBot="1" x14ac:dyDescent="0.25">
      <c r="A168" s="25" t="s">
        <v>2</v>
      </c>
      <c r="B168" s="34" t="s">
        <v>35</v>
      </c>
      <c r="C168" s="32" t="s">
        <v>4</v>
      </c>
      <c r="D168" s="27" t="s">
        <v>5</v>
      </c>
      <c r="E168" s="26" t="s">
        <v>6</v>
      </c>
      <c r="F168" s="26"/>
      <c r="G168" s="26" t="s">
        <v>7</v>
      </c>
      <c r="H168" s="28" t="s">
        <v>1</v>
      </c>
    </row>
    <row r="169" spans="1:8" ht="15" thickBot="1" x14ac:dyDescent="0.25">
      <c r="A169" s="31"/>
      <c r="B169" s="35"/>
      <c r="C169" s="33"/>
      <c r="D169" s="21"/>
      <c r="E169" s="22"/>
      <c r="F169" s="22"/>
      <c r="G169" s="23"/>
      <c r="H169" s="24">
        <f t="shared" ref="H169:H183" si="9">IF(E169&lt;&gt;"",VLOOKUP(E169&amp;", "&amp;G169,PointSkema,2,FALSE),0)</f>
        <v>0</v>
      </c>
    </row>
    <row r="170" spans="1:8" ht="14.25" x14ac:dyDescent="0.2">
      <c r="A170" s="9"/>
      <c r="B170" s="9"/>
      <c r="C170" s="18"/>
      <c r="D170" s="6"/>
      <c r="E170" s="7"/>
      <c r="F170" s="7"/>
      <c r="G170" s="8"/>
      <c r="H170" s="19">
        <f t="shared" si="9"/>
        <v>0</v>
      </c>
    </row>
    <row r="171" spans="1:8" ht="14.25" x14ac:dyDescent="0.2">
      <c r="A171" s="9"/>
      <c r="B171" s="9"/>
      <c r="C171" s="18"/>
      <c r="D171" s="6"/>
      <c r="E171" s="7"/>
      <c r="F171" s="7"/>
      <c r="G171" s="8"/>
      <c r="H171" s="19">
        <f t="shared" si="9"/>
        <v>0</v>
      </c>
    </row>
    <row r="172" spans="1:8" ht="14.25" x14ac:dyDescent="0.2">
      <c r="A172" s="9"/>
      <c r="B172" s="9"/>
      <c r="C172" s="18"/>
      <c r="D172" s="6"/>
      <c r="E172" s="7"/>
      <c r="F172" s="7"/>
      <c r="G172" s="8"/>
      <c r="H172" s="19">
        <f t="shared" si="9"/>
        <v>0</v>
      </c>
    </row>
    <row r="173" spans="1:8" ht="14.25" x14ac:dyDescent="0.2">
      <c r="A173" s="9"/>
      <c r="B173" s="9"/>
      <c r="C173" s="18"/>
      <c r="D173" s="6"/>
      <c r="E173" s="7"/>
      <c r="F173" s="7"/>
      <c r="G173" s="8"/>
      <c r="H173" s="19">
        <f t="shared" si="9"/>
        <v>0</v>
      </c>
    </row>
    <row r="174" spans="1:8" ht="14.25" x14ac:dyDescent="0.2">
      <c r="A174" s="9"/>
      <c r="B174" s="9"/>
      <c r="C174" s="18"/>
      <c r="D174" s="6"/>
      <c r="E174" s="7"/>
      <c r="F174" s="7"/>
      <c r="G174" s="8"/>
      <c r="H174" s="19">
        <f t="shared" si="9"/>
        <v>0</v>
      </c>
    </row>
    <row r="175" spans="1:8" ht="14.25" x14ac:dyDescent="0.2">
      <c r="A175" s="9"/>
      <c r="B175" s="9"/>
      <c r="C175" s="18"/>
      <c r="D175" s="6"/>
      <c r="E175" s="7"/>
      <c r="F175" s="7"/>
      <c r="G175" s="8"/>
      <c r="H175" s="19">
        <f t="shared" si="9"/>
        <v>0</v>
      </c>
    </row>
    <row r="176" spans="1:8" ht="14.25" x14ac:dyDescent="0.2">
      <c r="A176" s="9"/>
      <c r="B176" s="9"/>
      <c r="C176" s="18"/>
      <c r="D176" s="6"/>
      <c r="E176" s="7"/>
      <c r="F176" s="7"/>
      <c r="G176" s="8"/>
      <c r="H176" s="19">
        <f t="shared" si="9"/>
        <v>0</v>
      </c>
    </row>
    <row r="177" spans="1:8" ht="14.25" x14ac:dyDescent="0.2">
      <c r="A177" s="9"/>
      <c r="B177" s="9"/>
      <c r="C177" s="18"/>
      <c r="D177" s="6"/>
      <c r="E177" s="7"/>
      <c r="F177" s="7"/>
      <c r="G177" s="8"/>
      <c r="H177" s="19">
        <f t="shared" si="9"/>
        <v>0</v>
      </c>
    </row>
    <row r="178" spans="1:8" ht="14.25" x14ac:dyDescent="0.2">
      <c r="A178" s="9"/>
      <c r="B178" s="9"/>
      <c r="C178" s="18"/>
      <c r="D178" s="6"/>
      <c r="E178" s="7"/>
      <c r="F178" s="7"/>
      <c r="G178" s="8"/>
      <c r="H178" s="19">
        <f t="shared" si="9"/>
        <v>0</v>
      </c>
    </row>
    <row r="179" spans="1:8" ht="14.25" x14ac:dyDescent="0.2">
      <c r="A179" s="9"/>
      <c r="B179" s="9"/>
      <c r="C179" s="18"/>
      <c r="D179" s="6"/>
      <c r="E179" s="7"/>
      <c r="F179" s="7"/>
      <c r="G179" s="8"/>
      <c r="H179" s="19">
        <f t="shared" si="9"/>
        <v>0</v>
      </c>
    </row>
    <row r="180" spans="1:8" ht="14.25" x14ac:dyDescent="0.2">
      <c r="A180" s="9"/>
      <c r="B180" s="9"/>
      <c r="C180" s="18"/>
      <c r="D180" s="6"/>
      <c r="E180" s="7"/>
      <c r="F180" s="7"/>
      <c r="G180" s="8"/>
      <c r="H180" s="19">
        <f t="shared" si="9"/>
        <v>0</v>
      </c>
    </row>
    <row r="181" spans="1:8" ht="14.25" x14ac:dyDescent="0.2">
      <c r="A181" s="9"/>
      <c r="B181" s="9"/>
      <c r="C181" s="18"/>
      <c r="D181" s="6"/>
      <c r="E181" s="7"/>
      <c r="F181" s="7"/>
      <c r="G181" s="8"/>
      <c r="H181" s="19">
        <f t="shared" si="9"/>
        <v>0</v>
      </c>
    </row>
    <row r="182" spans="1:8" ht="14.25" x14ac:dyDescent="0.2">
      <c r="A182" s="9"/>
      <c r="B182" s="9"/>
      <c r="C182" s="18"/>
      <c r="D182" s="6"/>
      <c r="E182" s="7"/>
      <c r="F182" s="7"/>
      <c r="G182" s="8"/>
      <c r="H182" s="19">
        <f t="shared" si="9"/>
        <v>0</v>
      </c>
    </row>
    <row r="183" spans="1:8" ht="15" thickBot="1" x14ac:dyDescent="0.25">
      <c r="A183" s="9"/>
      <c r="B183" s="9"/>
      <c r="C183" s="20"/>
      <c r="D183" s="15"/>
      <c r="E183" s="16"/>
      <c r="F183" s="16"/>
      <c r="G183" s="17"/>
      <c r="H183" s="29">
        <f t="shared" si="9"/>
        <v>0</v>
      </c>
    </row>
    <row r="184" spans="1:8" ht="15" thickBot="1" x14ac:dyDescent="0.25">
      <c r="A184" s="9"/>
      <c r="B184" s="9"/>
      <c r="C184" s="128" t="str">
        <f>+A169&amp;", "&amp;B169</f>
        <v xml:space="preserve">, </v>
      </c>
      <c r="D184" s="129"/>
      <c r="E184" s="129"/>
      <c r="F184" s="56"/>
      <c r="G184" s="30" t="s">
        <v>9</v>
      </c>
      <c r="H184" s="10">
        <f>SUM(H169:H183)</f>
        <v>0</v>
      </c>
    </row>
    <row r="185" spans="1:8" ht="15" thickBot="1" x14ac:dyDescent="0.25">
      <c r="A185" s="4"/>
      <c r="B185" s="4"/>
      <c r="C185" s="4"/>
      <c r="D185" s="12"/>
      <c r="E185" s="4"/>
      <c r="F185" s="4"/>
      <c r="G185" s="4"/>
      <c r="H185" s="4"/>
    </row>
    <row r="186" spans="1:8" ht="15" thickBot="1" x14ac:dyDescent="0.25">
      <c r="A186" s="25" t="s">
        <v>2</v>
      </c>
      <c r="B186" s="34" t="s">
        <v>35</v>
      </c>
      <c r="C186" s="32" t="s">
        <v>4</v>
      </c>
      <c r="D186" s="27" t="s">
        <v>5</v>
      </c>
      <c r="E186" s="26" t="s">
        <v>6</v>
      </c>
      <c r="F186" s="26"/>
      <c r="G186" s="26" t="s">
        <v>7</v>
      </c>
      <c r="H186" s="28" t="s">
        <v>1</v>
      </c>
    </row>
    <row r="187" spans="1:8" ht="15" thickBot="1" x14ac:dyDescent="0.25">
      <c r="A187" s="31"/>
      <c r="B187" s="35"/>
      <c r="C187" s="33"/>
      <c r="D187" s="21"/>
      <c r="E187" s="22"/>
      <c r="F187" s="22"/>
      <c r="G187" s="23"/>
      <c r="H187" s="24">
        <f t="shared" ref="H187:H201" si="10">IF(E187&lt;&gt;"",VLOOKUP(E187&amp;", "&amp;G187,PointSkema,2,FALSE),0)</f>
        <v>0</v>
      </c>
    </row>
    <row r="188" spans="1:8" ht="14.25" x14ac:dyDescent="0.2">
      <c r="A188" s="9"/>
      <c r="B188" s="9"/>
      <c r="C188" s="18"/>
      <c r="D188" s="6"/>
      <c r="E188" s="7"/>
      <c r="F188" s="7"/>
      <c r="G188" s="8"/>
      <c r="H188" s="19">
        <f t="shared" si="10"/>
        <v>0</v>
      </c>
    </row>
    <row r="189" spans="1:8" ht="14.25" x14ac:dyDescent="0.2">
      <c r="A189" s="9"/>
      <c r="B189" s="9"/>
      <c r="C189" s="18"/>
      <c r="D189" s="6"/>
      <c r="E189" s="7"/>
      <c r="F189" s="7"/>
      <c r="G189" s="8"/>
      <c r="H189" s="19">
        <f t="shared" si="10"/>
        <v>0</v>
      </c>
    </row>
    <row r="190" spans="1:8" ht="14.25" x14ac:dyDescent="0.2">
      <c r="A190" s="9"/>
      <c r="B190" s="9"/>
      <c r="C190" s="18"/>
      <c r="D190" s="6"/>
      <c r="E190" s="7"/>
      <c r="F190" s="7"/>
      <c r="G190" s="8"/>
      <c r="H190" s="19">
        <f t="shared" si="10"/>
        <v>0</v>
      </c>
    </row>
    <row r="191" spans="1:8" ht="14.25" x14ac:dyDescent="0.2">
      <c r="A191" s="9"/>
      <c r="B191" s="9"/>
      <c r="C191" s="18"/>
      <c r="D191" s="6"/>
      <c r="E191" s="7"/>
      <c r="F191" s="7"/>
      <c r="G191" s="8"/>
      <c r="H191" s="19">
        <f t="shared" si="10"/>
        <v>0</v>
      </c>
    </row>
    <row r="192" spans="1:8" ht="14.25" x14ac:dyDescent="0.2">
      <c r="A192" s="9"/>
      <c r="B192" s="9"/>
      <c r="C192" s="18"/>
      <c r="D192" s="6"/>
      <c r="E192" s="7"/>
      <c r="F192" s="7"/>
      <c r="G192" s="8"/>
      <c r="H192" s="19">
        <f t="shared" si="10"/>
        <v>0</v>
      </c>
    </row>
    <row r="193" spans="1:8" ht="14.25" x14ac:dyDescent="0.2">
      <c r="A193" s="9"/>
      <c r="B193" s="9"/>
      <c r="C193" s="18"/>
      <c r="D193" s="6"/>
      <c r="E193" s="7"/>
      <c r="F193" s="7"/>
      <c r="G193" s="8"/>
      <c r="H193" s="19">
        <f t="shared" si="10"/>
        <v>0</v>
      </c>
    </row>
    <row r="194" spans="1:8" ht="14.25" x14ac:dyDescent="0.2">
      <c r="A194" s="9"/>
      <c r="B194" s="9"/>
      <c r="C194" s="18"/>
      <c r="D194" s="6"/>
      <c r="E194" s="7"/>
      <c r="F194" s="7"/>
      <c r="G194" s="8"/>
      <c r="H194" s="19">
        <f t="shared" si="10"/>
        <v>0</v>
      </c>
    </row>
    <row r="195" spans="1:8" ht="14.25" x14ac:dyDescent="0.2">
      <c r="A195" s="9"/>
      <c r="B195" s="9"/>
      <c r="C195" s="18"/>
      <c r="D195" s="6"/>
      <c r="E195" s="7"/>
      <c r="F195" s="7"/>
      <c r="G195" s="8"/>
      <c r="H195" s="19">
        <f t="shared" si="10"/>
        <v>0</v>
      </c>
    </row>
    <row r="196" spans="1:8" ht="14.25" x14ac:dyDescent="0.2">
      <c r="A196" s="9"/>
      <c r="B196" s="9"/>
      <c r="C196" s="18"/>
      <c r="D196" s="6"/>
      <c r="E196" s="7"/>
      <c r="F196" s="7"/>
      <c r="G196" s="8"/>
      <c r="H196" s="19">
        <f t="shared" si="10"/>
        <v>0</v>
      </c>
    </row>
    <row r="197" spans="1:8" ht="14.25" x14ac:dyDescent="0.2">
      <c r="A197" s="9"/>
      <c r="B197" s="9"/>
      <c r="C197" s="18"/>
      <c r="D197" s="6"/>
      <c r="E197" s="7"/>
      <c r="F197" s="7"/>
      <c r="G197" s="8"/>
      <c r="H197" s="19">
        <f t="shared" si="10"/>
        <v>0</v>
      </c>
    </row>
    <row r="198" spans="1:8" ht="14.25" x14ac:dyDescent="0.2">
      <c r="A198" s="9"/>
      <c r="B198" s="9"/>
      <c r="C198" s="18"/>
      <c r="D198" s="6"/>
      <c r="E198" s="7"/>
      <c r="F198" s="7"/>
      <c r="G198" s="8"/>
      <c r="H198" s="19">
        <f t="shared" si="10"/>
        <v>0</v>
      </c>
    </row>
    <row r="199" spans="1:8" ht="14.25" x14ac:dyDescent="0.2">
      <c r="A199" s="9"/>
      <c r="B199" s="9"/>
      <c r="C199" s="18"/>
      <c r="D199" s="6"/>
      <c r="E199" s="7"/>
      <c r="F199" s="7"/>
      <c r="G199" s="8"/>
      <c r="H199" s="19">
        <f t="shared" si="10"/>
        <v>0</v>
      </c>
    </row>
    <row r="200" spans="1:8" ht="14.25" x14ac:dyDescent="0.2">
      <c r="A200" s="9"/>
      <c r="B200" s="9"/>
      <c r="C200" s="18"/>
      <c r="D200" s="6"/>
      <c r="E200" s="7"/>
      <c r="F200" s="7"/>
      <c r="G200" s="8"/>
      <c r="H200" s="19">
        <f t="shared" si="10"/>
        <v>0</v>
      </c>
    </row>
    <row r="201" spans="1:8" ht="15" thickBot="1" x14ac:dyDescent="0.25">
      <c r="A201" s="9"/>
      <c r="B201" s="9"/>
      <c r="C201" s="20"/>
      <c r="D201" s="15"/>
      <c r="E201" s="16"/>
      <c r="F201" s="16"/>
      <c r="G201" s="17"/>
      <c r="H201" s="29">
        <f t="shared" si="10"/>
        <v>0</v>
      </c>
    </row>
    <row r="202" spans="1:8" ht="15" thickBot="1" x14ac:dyDescent="0.25">
      <c r="A202" s="9"/>
      <c r="B202" s="9"/>
      <c r="C202" s="128" t="str">
        <f>+A187&amp;", "&amp;B187</f>
        <v xml:space="preserve">, </v>
      </c>
      <c r="D202" s="129"/>
      <c r="E202" s="129"/>
      <c r="F202" s="56"/>
      <c r="G202" s="30" t="s">
        <v>9</v>
      </c>
      <c r="H202" s="10">
        <f>SUM(H187:H201)</f>
        <v>0</v>
      </c>
    </row>
    <row r="203" spans="1:8" ht="15" thickBot="1" x14ac:dyDescent="0.25">
      <c r="A203" s="4"/>
      <c r="B203" s="4"/>
      <c r="C203" s="4"/>
      <c r="D203" s="12"/>
      <c r="E203" s="4"/>
      <c r="F203" s="4"/>
      <c r="G203" s="4"/>
      <c r="H203" s="4"/>
    </row>
    <row r="204" spans="1:8" ht="15" thickBot="1" x14ac:dyDescent="0.25">
      <c r="A204" s="25" t="s">
        <v>2</v>
      </c>
      <c r="B204" s="34" t="s">
        <v>35</v>
      </c>
      <c r="C204" s="32" t="s">
        <v>4</v>
      </c>
      <c r="D204" s="27" t="s">
        <v>5</v>
      </c>
      <c r="E204" s="26" t="s">
        <v>6</v>
      </c>
      <c r="F204" s="26"/>
      <c r="G204" s="26" t="s">
        <v>7</v>
      </c>
      <c r="H204" s="28" t="s">
        <v>1</v>
      </c>
    </row>
    <row r="205" spans="1:8" ht="15" thickBot="1" x14ac:dyDescent="0.25">
      <c r="A205" s="31"/>
      <c r="B205" s="35"/>
      <c r="C205" s="33"/>
      <c r="D205" s="21"/>
      <c r="E205" s="22"/>
      <c r="F205" s="22"/>
      <c r="G205" s="23"/>
      <c r="H205" s="24">
        <f t="shared" ref="H205:H219" si="11">IF(E205&lt;&gt;"",VLOOKUP(E205&amp;", "&amp;G205,PointSkema,2,FALSE),0)</f>
        <v>0</v>
      </c>
    </row>
    <row r="206" spans="1:8" ht="14.25" x14ac:dyDescent="0.2">
      <c r="A206" s="9"/>
      <c r="B206" s="9"/>
      <c r="C206" s="18"/>
      <c r="D206" s="6"/>
      <c r="E206" s="7"/>
      <c r="F206" s="7"/>
      <c r="G206" s="8"/>
      <c r="H206" s="19">
        <f t="shared" si="11"/>
        <v>0</v>
      </c>
    </row>
    <row r="207" spans="1:8" ht="14.25" x14ac:dyDescent="0.2">
      <c r="A207" s="9"/>
      <c r="B207" s="9"/>
      <c r="C207" s="18"/>
      <c r="D207" s="6"/>
      <c r="E207" s="7"/>
      <c r="F207" s="7"/>
      <c r="G207" s="8"/>
      <c r="H207" s="19">
        <f t="shared" si="11"/>
        <v>0</v>
      </c>
    </row>
    <row r="208" spans="1:8" ht="14.25" x14ac:dyDescent="0.2">
      <c r="A208" s="9"/>
      <c r="B208" s="9"/>
      <c r="C208" s="18"/>
      <c r="D208" s="6"/>
      <c r="E208" s="7"/>
      <c r="F208" s="7"/>
      <c r="G208" s="8"/>
      <c r="H208" s="19">
        <f t="shared" si="11"/>
        <v>0</v>
      </c>
    </row>
    <row r="209" spans="1:8" ht="14.25" x14ac:dyDescent="0.2">
      <c r="A209" s="9"/>
      <c r="B209" s="9"/>
      <c r="C209" s="18"/>
      <c r="D209" s="6"/>
      <c r="E209" s="7"/>
      <c r="F209" s="7"/>
      <c r="G209" s="8"/>
      <c r="H209" s="19">
        <f t="shared" si="11"/>
        <v>0</v>
      </c>
    </row>
    <row r="210" spans="1:8" ht="14.25" x14ac:dyDescent="0.2">
      <c r="A210" s="9"/>
      <c r="B210" s="9"/>
      <c r="C210" s="18"/>
      <c r="D210" s="6"/>
      <c r="E210" s="7"/>
      <c r="F210" s="7"/>
      <c r="G210" s="8"/>
      <c r="H210" s="19">
        <f t="shared" si="11"/>
        <v>0</v>
      </c>
    </row>
    <row r="211" spans="1:8" ht="14.25" x14ac:dyDescent="0.2">
      <c r="A211" s="9"/>
      <c r="B211" s="9"/>
      <c r="C211" s="18"/>
      <c r="D211" s="6"/>
      <c r="E211" s="7"/>
      <c r="F211" s="7"/>
      <c r="G211" s="8"/>
      <c r="H211" s="19">
        <f t="shared" si="11"/>
        <v>0</v>
      </c>
    </row>
    <row r="212" spans="1:8" ht="14.25" x14ac:dyDescent="0.2">
      <c r="A212" s="9"/>
      <c r="B212" s="9"/>
      <c r="C212" s="18"/>
      <c r="D212" s="6"/>
      <c r="E212" s="7"/>
      <c r="F212" s="7"/>
      <c r="G212" s="8"/>
      <c r="H212" s="19">
        <f t="shared" si="11"/>
        <v>0</v>
      </c>
    </row>
    <row r="213" spans="1:8" ht="14.25" x14ac:dyDescent="0.2">
      <c r="A213" s="9"/>
      <c r="B213" s="9"/>
      <c r="C213" s="18"/>
      <c r="D213" s="6"/>
      <c r="E213" s="7"/>
      <c r="F213" s="7"/>
      <c r="G213" s="8"/>
      <c r="H213" s="19">
        <f t="shared" si="11"/>
        <v>0</v>
      </c>
    </row>
    <row r="214" spans="1:8" ht="14.25" x14ac:dyDescent="0.2">
      <c r="A214" s="9"/>
      <c r="B214" s="9"/>
      <c r="C214" s="18"/>
      <c r="D214" s="6"/>
      <c r="E214" s="7"/>
      <c r="F214" s="7"/>
      <c r="G214" s="8"/>
      <c r="H214" s="19">
        <f t="shared" si="11"/>
        <v>0</v>
      </c>
    </row>
    <row r="215" spans="1:8" ht="14.25" x14ac:dyDescent="0.2">
      <c r="A215" s="9"/>
      <c r="B215" s="9"/>
      <c r="C215" s="18"/>
      <c r="D215" s="6"/>
      <c r="E215" s="7"/>
      <c r="F215" s="7"/>
      <c r="G215" s="8"/>
      <c r="H215" s="19">
        <f t="shared" si="11"/>
        <v>0</v>
      </c>
    </row>
    <row r="216" spans="1:8" ht="14.25" x14ac:dyDescent="0.2">
      <c r="A216" s="9"/>
      <c r="B216" s="9"/>
      <c r="C216" s="18"/>
      <c r="D216" s="6"/>
      <c r="E216" s="7"/>
      <c r="F216" s="7"/>
      <c r="G216" s="8"/>
      <c r="H216" s="19">
        <f t="shared" si="11"/>
        <v>0</v>
      </c>
    </row>
    <row r="217" spans="1:8" ht="14.25" x14ac:dyDescent="0.2">
      <c r="A217" s="9"/>
      <c r="B217" s="9"/>
      <c r="C217" s="18"/>
      <c r="D217" s="6"/>
      <c r="E217" s="7"/>
      <c r="F217" s="7"/>
      <c r="G217" s="8"/>
      <c r="H217" s="19">
        <f t="shared" si="11"/>
        <v>0</v>
      </c>
    </row>
    <row r="218" spans="1:8" ht="14.25" x14ac:dyDescent="0.2">
      <c r="A218" s="9"/>
      <c r="B218" s="9"/>
      <c r="C218" s="18"/>
      <c r="D218" s="6"/>
      <c r="E218" s="7"/>
      <c r="F218" s="7"/>
      <c r="G218" s="8"/>
      <c r="H218" s="19">
        <f t="shared" si="11"/>
        <v>0</v>
      </c>
    </row>
    <row r="219" spans="1:8" ht="15" thickBot="1" x14ac:dyDescent="0.25">
      <c r="A219" s="9"/>
      <c r="B219" s="9"/>
      <c r="C219" s="20"/>
      <c r="D219" s="15"/>
      <c r="E219" s="16"/>
      <c r="F219" s="16"/>
      <c r="G219" s="17"/>
      <c r="H219" s="29">
        <f t="shared" si="11"/>
        <v>0</v>
      </c>
    </row>
    <row r="220" spans="1:8" ht="15" thickBot="1" x14ac:dyDescent="0.25">
      <c r="A220" s="9"/>
      <c r="B220" s="9"/>
      <c r="C220" s="128" t="str">
        <f>+A205&amp;", "&amp;B205</f>
        <v xml:space="preserve">, </v>
      </c>
      <c r="D220" s="129"/>
      <c r="E220" s="129"/>
      <c r="F220" s="56"/>
      <c r="G220" s="30" t="s">
        <v>9</v>
      </c>
      <c r="H220" s="10">
        <f>SUM(H205:H219)</f>
        <v>0</v>
      </c>
    </row>
    <row r="221" spans="1:8" ht="15" thickBot="1" x14ac:dyDescent="0.25">
      <c r="A221" s="4"/>
      <c r="B221" s="4"/>
      <c r="C221" s="4"/>
      <c r="D221" s="12"/>
      <c r="E221" s="4"/>
      <c r="F221" s="4"/>
      <c r="G221" s="4"/>
      <c r="H221" s="4"/>
    </row>
    <row r="222" spans="1:8" ht="15" thickBot="1" x14ac:dyDescent="0.25">
      <c r="A222" s="25" t="s">
        <v>2</v>
      </c>
      <c r="B222" s="34" t="s">
        <v>35</v>
      </c>
      <c r="C222" s="32" t="s">
        <v>4</v>
      </c>
      <c r="D222" s="27" t="s">
        <v>5</v>
      </c>
      <c r="E222" s="26" t="s">
        <v>6</v>
      </c>
      <c r="F222" s="26"/>
      <c r="G222" s="26" t="s">
        <v>7</v>
      </c>
      <c r="H222" s="28" t="s">
        <v>1</v>
      </c>
    </row>
    <row r="223" spans="1:8" ht="15" thickBot="1" x14ac:dyDescent="0.25">
      <c r="A223" s="31"/>
      <c r="B223" s="35"/>
      <c r="C223" s="33"/>
      <c r="D223" s="21"/>
      <c r="E223" s="22"/>
      <c r="F223" s="22"/>
      <c r="G223" s="23"/>
      <c r="H223" s="24">
        <f t="shared" ref="H223:H237" si="12">IF(E223&lt;&gt;"",VLOOKUP(E223&amp;", "&amp;G223,PointSkema,2,FALSE),0)</f>
        <v>0</v>
      </c>
    </row>
    <row r="224" spans="1:8" ht="14.25" x14ac:dyDescent="0.2">
      <c r="A224" s="9"/>
      <c r="B224" s="9"/>
      <c r="C224" s="18"/>
      <c r="D224" s="6"/>
      <c r="E224" s="7"/>
      <c r="F224" s="7"/>
      <c r="G224" s="8"/>
      <c r="H224" s="19">
        <f t="shared" si="12"/>
        <v>0</v>
      </c>
    </row>
    <row r="225" spans="1:8" ht="14.25" x14ac:dyDescent="0.2">
      <c r="A225" s="9"/>
      <c r="B225" s="9"/>
      <c r="C225" s="18"/>
      <c r="D225" s="6"/>
      <c r="E225" s="7"/>
      <c r="F225" s="7"/>
      <c r="G225" s="8"/>
      <c r="H225" s="19">
        <f t="shared" si="12"/>
        <v>0</v>
      </c>
    </row>
    <row r="226" spans="1:8" ht="14.25" x14ac:dyDescent="0.2">
      <c r="A226" s="9"/>
      <c r="B226" s="9"/>
      <c r="C226" s="18"/>
      <c r="D226" s="6"/>
      <c r="E226" s="7"/>
      <c r="F226" s="7"/>
      <c r="G226" s="8"/>
      <c r="H226" s="19">
        <f t="shared" si="12"/>
        <v>0</v>
      </c>
    </row>
    <row r="227" spans="1:8" ht="14.25" x14ac:dyDescent="0.2">
      <c r="A227" s="9"/>
      <c r="B227" s="9"/>
      <c r="C227" s="18"/>
      <c r="D227" s="6"/>
      <c r="E227" s="7"/>
      <c r="F227" s="7"/>
      <c r="G227" s="8"/>
      <c r="H227" s="19">
        <f t="shared" si="12"/>
        <v>0</v>
      </c>
    </row>
    <row r="228" spans="1:8" ht="14.25" x14ac:dyDescent="0.2">
      <c r="A228" s="9"/>
      <c r="B228" s="9"/>
      <c r="C228" s="18"/>
      <c r="D228" s="6"/>
      <c r="E228" s="7"/>
      <c r="F228" s="7"/>
      <c r="G228" s="8"/>
      <c r="H228" s="19">
        <f t="shared" si="12"/>
        <v>0</v>
      </c>
    </row>
    <row r="229" spans="1:8" ht="14.25" x14ac:dyDescent="0.2">
      <c r="A229" s="9"/>
      <c r="B229" s="9"/>
      <c r="C229" s="18"/>
      <c r="D229" s="6"/>
      <c r="E229" s="7"/>
      <c r="F229" s="7"/>
      <c r="G229" s="8"/>
      <c r="H229" s="19">
        <f t="shared" si="12"/>
        <v>0</v>
      </c>
    </row>
    <row r="230" spans="1:8" ht="14.25" x14ac:dyDescent="0.2">
      <c r="A230" s="9"/>
      <c r="B230" s="9"/>
      <c r="C230" s="18"/>
      <c r="D230" s="6"/>
      <c r="E230" s="7"/>
      <c r="F230" s="7"/>
      <c r="G230" s="8"/>
      <c r="H230" s="19">
        <f t="shared" si="12"/>
        <v>0</v>
      </c>
    </row>
    <row r="231" spans="1:8" ht="14.25" x14ac:dyDescent="0.2">
      <c r="A231" s="9"/>
      <c r="B231" s="9"/>
      <c r="C231" s="18"/>
      <c r="D231" s="6"/>
      <c r="E231" s="7"/>
      <c r="F231" s="7"/>
      <c r="G231" s="8"/>
      <c r="H231" s="19">
        <f t="shared" si="12"/>
        <v>0</v>
      </c>
    </row>
    <row r="232" spans="1:8" ht="14.25" x14ac:dyDescent="0.2">
      <c r="A232" s="9"/>
      <c r="B232" s="9"/>
      <c r="C232" s="18"/>
      <c r="D232" s="6"/>
      <c r="E232" s="7"/>
      <c r="F232" s="7"/>
      <c r="G232" s="8"/>
      <c r="H232" s="19">
        <f t="shared" si="12"/>
        <v>0</v>
      </c>
    </row>
    <row r="233" spans="1:8" ht="14.25" x14ac:dyDescent="0.2">
      <c r="A233" s="9"/>
      <c r="B233" s="9"/>
      <c r="C233" s="18"/>
      <c r="D233" s="6"/>
      <c r="E233" s="7"/>
      <c r="F233" s="7"/>
      <c r="G233" s="8"/>
      <c r="H233" s="19">
        <f t="shared" si="12"/>
        <v>0</v>
      </c>
    </row>
    <row r="234" spans="1:8" ht="14.25" x14ac:dyDescent="0.2">
      <c r="A234" s="9"/>
      <c r="B234" s="9"/>
      <c r="C234" s="18"/>
      <c r="D234" s="6"/>
      <c r="E234" s="7"/>
      <c r="F234" s="7"/>
      <c r="G234" s="8"/>
      <c r="H234" s="19">
        <f t="shared" si="12"/>
        <v>0</v>
      </c>
    </row>
    <row r="235" spans="1:8" ht="14.25" x14ac:dyDescent="0.2">
      <c r="A235" s="9"/>
      <c r="B235" s="9"/>
      <c r="C235" s="18"/>
      <c r="D235" s="6"/>
      <c r="E235" s="7"/>
      <c r="F235" s="7"/>
      <c r="G235" s="8"/>
      <c r="H235" s="19">
        <f t="shared" si="12"/>
        <v>0</v>
      </c>
    </row>
    <row r="236" spans="1:8" ht="14.25" x14ac:dyDescent="0.2">
      <c r="A236" s="9"/>
      <c r="B236" s="9"/>
      <c r="C236" s="18"/>
      <c r="D236" s="6"/>
      <c r="E236" s="7"/>
      <c r="F236" s="7"/>
      <c r="G236" s="8"/>
      <c r="H236" s="19">
        <f t="shared" si="12"/>
        <v>0</v>
      </c>
    </row>
    <row r="237" spans="1:8" ht="15" thickBot="1" x14ac:dyDescent="0.25">
      <c r="A237" s="9"/>
      <c r="B237" s="9"/>
      <c r="C237" s="20"/>
      <c r="D237" s="15"/>
      <c r="E237" s="16"/>
      <c r="F237" s="16"/>
      <c r="G237" s="17"/>
      <c r="H237" s="29">
        <f t="shared" si="12"/>
        <v>0</v>
      </c>
    </row>
    <row r="238" spans="1:8" ht="15" thickBot="1" x14ac:dyDescent="0.25">
      <c r="A238" s="9"/>
      <c r="B238" s="9"/>
      <c r="C238" s="128" t="str">
        <f>+A223&amp;", "&amp;B223</f>
        <v xml:space="preserve">, </v>
      </c>
      <c r="D238" s="129"/>
      <c r="E238" s="129"/>
      <c r="F238" s="56"/>
      <c r="G238" s="30" t="s">
        <v>9</v>
      </c>
      <c r="H238" s="10">
        <f>SUM(H223:H237)</f>
        <v>0</v>
      </c>
    </row>
    <row r="239" spans="1:8" ht="14.25" x14ac:dyDescent="0.2">
      <c r="A239" s="11"/>
      <c r="B239" s="11"/>
      <c r="C239" s="13"/>
      <c r="D239" s="12"/>
      <c r="E239" s="4"/>
      <c r="F239" s="4"/>
      <c r="G239" s="4"/>
      <c r="H239" s="4"/>
    </row>
    <row r="240" spans="1:8" ht="14.25" x14ac:dyDescent="0.2">
      <c r="A240" s="11"/>
      <c r="B240" s="11"/>
      <c r="C240" s="13"/>
      <c r="D240" s="12"/>
      <c r="E240" s="4"/>
      <c r="F240" s="4"/>
      <c r="G240" s="4"/>
      <c r="H240" s="4"/>
    </row>
    <row r="243" spans="1:1" ht="14.25" x14ac:dyDescent="0.2">
      <c r="A243" s="37" t="s">
        <v>12</v>
      </c>
    </row>
    <row r="244" spans="1:1" ht="14.25" x14ac:dyDescent="0.2">
      <c r="A244" s="37">
        <v>1</v>
      </c>
    </row>
    <row r="245" spans="1:1" ht="14.25" x14ac:dyDescent="0.2">
      <c r="A245" s="37">
        <v>2</v>
      </c>
    </row>
    <row r="246" spans="1:1" ht="14.25" x14ac:dyDescent="0.2">
      <c r="A246" s="37">
        <v>3</v>
      </c>
    </row>
    <row r="247" spans="1:1" ht="14.25" x14ac:dyDescent="0.2">
      <c r="A247" s="37">
        <v>4</v>
      </c>
    </row>
    <row r="248" spans="1:1" ht="14.25" x14ac:dyDescent="0.2">
      <c r="A248" s="37" t="s">
        <v>14</v>
      </c>
    </row>
  </sheetData>
  <mergeCells count="15">
    <mergeCell ref="C202:E202"/>
    <mergeCell ref="C220:E220"/>
    <mergeCell ref="C238:E238"/>
    <mergeCell ref="C92:E92"/>
    <mergeCell ref="C110:E110"/>
    <mergeCell ref="C129:E129"/>
    <mergeCell ref="C147:E147"/>
    <mergeCell ref="C165:E165"/>
    <mergeCell ref="C184:E184"/>
    <mergeCell ref="C74:E74"/>
    <mergeCell ref="A1:H1"/>
    <mergeCell ref="L1:M1"/>
    <mergeCell ref="C19:E19"/>
    <mergeCell ref="C37:E37"/>
    <mergeCell ref="C55:E55"/>
  </mergeCells>
  <dataValidations count="3">
    <dataValidation type="date" allowBlank="1" showInputMessage="1" showErrorMessage="1" errorTitle="THOR - POKAL" error="Datoen er ikke gyldig - indtast en dato mellem 01-01-2011 og 31-12-2011" sqref="D114:D128 D132:D146 D150:D164 D169:D183 D187:D201 D205:D219 D223:D237" xr:uid="{5C520DEB-6A52-4A77-BE22-6F7B8AB53241}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223:F237 E22:F36 E40:F54 E59:F73 E77:F91 E95:F109 E114:F128 E132:F146 E150:F164 E169:F183 E187:F201 E205:F219 E4:F18" xr:uid="{0BDB77DC-5930-4FB7-A1D4-D151D2CEEED5}">
      <formula1>Placering</formula1>
    </dataValidation>
    <dataValidation type="list" allowBlank="1" showInputMessage="1" showErrorMessage="1" errorTitle="THOR - POKAL" error="Den indtastede værdi finde ikke på listen - vælg venligst en værdi på listen." sqref="G223:G237 G22:G36 G40:G54 G59:G73 G77:G91 G95:G109 G114:G128 G132:G146 G150:G164 G169:G183 G187:G201 G205:G219 G4:G18" xr:uid="{584C060F-4750-48B0-87D0-1869EAABA94F}">
      <formula1>Klasser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C4ADA-FA6F-4BF9-94F0-78BBD5BF7C34}">
  <dimension ref="A1:J248"/>
  <sheetViews>
    <sheetView workbookViewId="0">
      <selection activeCell="I73" sqref="I73"/>
    </sheetView>
  </sheetViews>
  <sheetFormatPr defaultRowHeight="12.75" x14ac:dyDescent="0.2"/>
  <cols>
    <col min="1" max="2" width="28.85546875" customWidth="1"/>
    <col min="3" max="3" width="12" customWidth="1"/>
    <col min="4" max="4" width="14.85546875" bestFit="1" customWidth="1"/>
    <col min="5" max="7" width="12" customWidth="1"/>
    <col min="8" max="8" width="9.28515625" bestFit="1" customWidth="1"/>
    <col min="9" max="9" width="51" customWidth="1"/>
    <col min="10" max="10" width="15.42578125" customWidth="1"/>
  </cols>
  <sheetData>
    <row r="1" spans="1:10" s="14" customFormat="1" ht="22.5" x14ac:dyDescent="0.3">
      <c r="A1" s="130" t="s">
        <v>107</v>
      </c>
      <c r="B1" s="130"/>
      <c r="C1" s="130"/>
      <c r="D1" s="130"/>
      <c r="E1" s="130"/>
      <c r="F1" s="130"/>
      <c r="G1" s="130"/>
      <c r="I1" s="131" t="str">
        <f>+A1</f>
        <v>ELEV pokal 2020</v>
      </c>
      <c r="J1" s="131"/>
    </row>
    <row r="2" spans="1:10" ht="15" thickBot="1" x14ac:dyDescent="0.25">
      <c r="A2" s="1"/>
      <c r="B2" s="1"/>
      <c r="C2" s="2"/>
      <c r="D2" s="3"/>
      <c r="E2" s="2"/>
      <c r="F2" s="2"/>
      <c r="G2" s="2"/>
    </row>
    <row r="3" spans="1:10" ht="15" thickBot="1" x14ac:dyDescent="0.25">
      <c r="A3" s="25" t="s">
        <v>2</v>
      </c>
      <c r="B3" s="34" t="s">
        <v>35</v>
      </c>
      <c r="C3" s="32" t="s">
        <v>4</v>
      </c>
      <c r="D3" s="27" t="s">
        <v>5</v>
      </c>
      <c r="E3" s="26" t="s">
        <v>6</v>
      </c>
      <c r="F3" s="26" t="s">
        <v>7</v>
      </c>
      <c r="G3" s="28" t="s">
        <v>1</v>
      </c>
      <c r="I3" s="5" t="s">
        <v>0</v>
      </c>
      <c r="J3" s="5" t="s">
        <v>1</v>
      </c>
    </row>
    <row r="4" spans="1:10" ht="15" thickBot="1" x14ac:dyDescent="0.25">
      <c r="A4" s="31" t="s">
        <v>171</v>
      </c>
      <c r="B4" s="42"/>
      <c r="C4" s="53" t="s">
        <v>8</v>
      </c>
      <c r="D4" s="43">
        <v>43891</v>
      </c>
      <c r="E4" s="44">
        <v>1</v>
      </c>
      <c r="F4" s="45" t="s">
        <v>27</v>
      </c>
      <c r="G4" s="46">
        <v>6</v>
      </c>
      <c r="I4" s="36" t="str">
        <f>+C19</f>
        <v xml:space="preserve">Nanna Morre, </v>
      </c>
      <c r="J4" s="36">
        <f>+G19</f>
        <v>6</v>
      </c>
    </row>
    <row r="5" spans="1:10" ht="14.25" x14ac:dyDescent="0.2">
      <c r="A5" s="9"/>
      <c r="B5" s="9"/>
      <c r="C5" s="39"/>
      <c r="D5" s="38"/>
      <c r="E5" s="7"/>
      <c r="F5" s="8"/>
      <c r="G5" s="24">
        <v>0</v>
      </c>
      <c r="I5" s="36" t="str">
        <f>+C37</f>
        <v xml:space="preserve">Freya Korsgaard Harbøll, </v>
      </c>
      <c r="J5" s="36">
        <f>+G37</f>
        <v>7</v>
      </c>
    </row>
    <row r="6" spans="1:10" ht="14.25" x14ac:dyDescent="0.2">
      <c r="A6" s="9"/>
      <c r="B6" s="9"/>
      <c r="C6" s="18"/>
      <c r="D6" s="38"/>
      <c r="E6" s="7"/>
      <c r="F6" s="8"/>
      <c r="G6" s="24">
        <v>0</v>
      </c>
      <c r="I6" s="36" t="str">
        <f>+C55</f>
        <v xml:space="preserve">Josephine Røddik, </v>
      </c>
      <c r="J6" s="36">
        <f>+G55</f>
        <v>1</v>
      </c>
    </row>
    <row r="7" spans="1:10" ht="14.25" x14ac:dyDescent="0.2">
      <c r="A7" s="9"/>
      <c r="B7" s="9"/>
      <c r="C7" s="18"/>
      <c r="D7" s="33"/>
      <c r="E7" s="7"/>
      <c r="F7" s="8"/>
      <c r="G7" s="24">
        <f t="shared" ref="G7:G18" si="0">IF(E7&lt;&gt;"",VLOOKUP(E7&amp;", "&amp;F7,PointSkema,2,FALSE),0)</f>
        <v>0</v>
      </c>
      <c r="I7" s="36" t="str">
        <f>+C74</f>
        <v xml:space="preserve">Freja Strange, </v>
      </c>
      <c r="J7" s="36">
        <f>+G74</f>
        <v>5</v>
      </c>
    </row>
    <row r="8" spans="1:10" ht="14.25" x14ac:dyDescent="0.2">
      <c r="A8" s="9"/>
      <c r="B8" s="9"/>
      <c r="C8" s="18"/>
      <c r="D8" s="33"/>
      <c r="E8" s="7"/>
      <c r="F8" s="8"/>
      <c r="G8" s="24">
        <f t="shared" si="0"/>
        <v>0</v>
      </c>
      <c r="I8" s="36" t="str">
        <f>+C92</f>
        <v xml:space="preserve">Malou Østergaard Leach, </v>
      </c>
      <c r="J8" s="36">
        <f>+G92</f>
        <v>12</v>
      </c>
    </row>
    <row r="9" spans="1:10" ht="14.25" x14ac:dyDescent="0.2">
      <c r="A9" s="9"/>
      <c r="B9" s="9"/>
      <c r="C9" s="18"/>
      <c r="D9" s="33"/>
      <c r="E9" s="7"/>
      <c r="F9" s="8"/>
      <c r="G9" s="24">
        <f t="shared" si="0"/>
        <v>0</v>
      </c>
      <c r="I9" s="36" t="str">
        <f>+C110</f>
        <v xml:space="preserve">Klara Abild, </v>
      </c>
      <c r="J9" s="36">
        <f>+G110</f>
        <v>4</v>
      </c>
    </row>
    <row r="10" spans="1:10" ht="14.25" x14ac:dyDescent="0.2">
      <c r="A10" s="9"/>
      <c r="B10" s="9"/>
      <c r="C10" s="18"/>
      <c r="D10" s="33"/>
      <c r="E10" s="7"/>
      <c r="F10" s="8"/>
      <c r="G10" s="24">
        <f t="shared" si="0"/>
        <v>0</v>
      </c>
      <c r="I10" s="36" t="str">
        <f>+C129</f>
        <v xml:space="preserve">Isabella Marino, </v>
      </c>
      <c r="J10" s="36">
        <f>+G129</f>
        <v>2</v>
      </c>
    </row>
    <row r="11" spans="1:10" ht="14.25" x14ac:dyDescent="0.2">
      <c r="A11" s="9"/>
      <c r="B11" s="9"/>
      <c r="C11" s="18"/>
      <c r="D11" s="33"/>
      <c r="E11" s="7"/>
      <c r="F11" s="8"/>
      <c r="G11" s="24">
        <f t="shared" si="0"/>
        <v>0</v>
      </c>
      <c r="I11" s="36" t="str">
        <f>+C147</f>
        <v xml:space="preserve">Laura Grønlund, </v>
      </c>
      <c r="J11" s="36">
        <f>+G147</f>
        <v>5</v>
      </c>
    </row>
    <row r="12" spans="1:10" ht="14.25" x14ac:dyDescent="0.2">
      <c r="A12" s="9"/>
      <c r="B12" s="9"/>
      <c r="C12" s="18"/>
      <c r="D12" s="33"/>
      <c r="E12" s="7"/>
      <c r="F12" s="8"/>
      <c r="G12" s="24">
        <f t="shared" si="0"/>
        <v>0</v>
      </c>
      <c r="I12" s="36" t="str">
        <f>+C165</f>
        <v xml:space="preserve">Laura Glerup, </v>
      </c>
      <c r="J12" s="36">
        <f>+G165</f>
        <v>2</v>
      </c>
    </row>
    <row r="13" spans="1:10" ht="14.25" x14ac:dyDescent="0.2">
      <c r="A13" s="9"/>
      <c r="B13" s="9"/>
      <c r="C13" s="18"/>
      <c r="D13" s="33"/>
      <c r="E13" s="7"/>
      <c r="F13" s="8"/>
      <c r="G13" s="24">
        <f t="shared" si="0"/>
        <v>0</v>
      </c>
      <c r="I13" s="36" t="str">
        <f>+C184</f>
        <v xml:space="preserve">Lærke Grønlund, </v>
      </c>
      <c r="J13" s="36">
        <f>+G184</f>
        <v>1</v>
      </c>
    </row>
    <row r="14" spans="1:10" ht="14.25" x14ac:dyDescent="0.2">
      <c r="A14" s="9"/>
      <c r="B14" s="9"/>
      <c r="C14" s="18"/>
      <c r="D14" s="33"/>
      <c r="E14" s="7"/>
      <c r="F14" s="8"/>
      <c r="G14" s="24">
        <f t="shared" si="0"/>
        <v>0</v>
      </c>
      <c r="I14" s="36" t="str">
        <f>+C202</f>
        <v xml:space="preserve">Nikoline Risom, </v>
      </c>
      <c r="J14" s="36">
        <f>+G202</f>
        <v>1</v>
      </c>
    </row>
    <row r="15" spans="1:10" ht="14.25" x14ac:dyDescent="0.2">
      <c r="A15" s="9"/>
      <c r="B15" s="9"/>
      <c r="C15" s="18"/>
      <c r="D15" s="33"/>
      <c r="E15" s="7"/>
      <c r="F15" s="8"/>
      <c r="G15" s="24">
        <f t="shared" si="0"/>
        <v>0</v>
      </c>
      <c r="I15" s="36" t="str">
        <f>+C220</f>
        <v xml:space="preserve">Regitze Bohnstedt, </v>
      </c>
      <c r="J15" s="36">
        <f>+G220</f>
        <v>1</v>
      </c>
    </row>
    <row r="16" spans="1:10" ht="14.25" x14ac:dyDescent="0.2">
      <c r="A16" s="9"/>
      <c r="B16" s="9"/>
      <c r="C16" s="18"/>
      <c r="D16" s="33"/>
      <c r="E16" s="7"/>
      <c r="F16" s="8"/>
      <c r="G16" s="24">
        <f t="shared" si="0"/>
        <v>0</v>
      </c>
      <c r="I16" s="36" t="str">
        <f>+C238</f>
        <v xml:space="preserve">, </v>
      </c>
      <c r="J16" s="36">
        <f>+G238</f>
        <v>0</v>
      </c>
    </row>
    <row r="17" spans="1:10" ht="14.25" x14ac:dyDescent="0.2">
      <c r="A17" s="9"/>
      <c r="B17" s="9"/>
      <c r="C17" s="18"/>
      <c r="D17" s="33"/>
      <c r="E17" s="7"/>
      <c r="F17" s="8"/>
      <c r="G17" s="24">
        <f t="shared" si="0"/>
        <v>0</v>
      </c>
      <c r="I17" s="36" t="e">
        <f>+#REF!</f>
        <v>#REF!</v>
      </c>
      <c r="J17" s="36" t="e">
        <f>+#REF!</f>
        <v>#REF!</v>
      </c>
    </row>
    <row r="18" spans="1:10" ht="15" thickBot="1" x14ac:dyDescent="0.25">
      <c r="A18" s="9"/>
      <c r="B18" s="9"/>
      <c r="C18" s="47"/>
      <c r="D18" s="48"/>
      <c r="E18" s="41"/>
      <c r="F18" s="49"/>
      <c r="G18" s="54">
        <f t="shared" si="0"/>
        <v>0</v>
      </c>
      <c r="I18" s="36" t="e">
        <f>+#REF!</f>
        <v>#REF!</v>
      </c>
      <c r="J18" s="36" t="e">
        <f>+#REF!</f>
        <v>#REF!</v>
      </c>
    </row>
    <row r="19" spans="1:10" ht="15" thickBot="1" x14ac:dyDescent="0.25">
      <c r="A19" s="9"/>
      <c r="B19" s="9"/>
      <c r="C19" s="128" t="str">
        <f>+A4&amp;", "&amp;B4</f>
        <v xml:space="preserve">Nanna Morre, </v>
      </c>
      <c r="D19" s="129"/>
      <c r="E19" s="129"/>
      <c r="F19" s="30" t="s">
        <v>9</v>
      </c>
      <c r="G19" s="10">
        <f>SUM(G4:G18)</f>
        <v>6</v>
      </c>
      <c r="I19" s="36" t="e">
        <f>+#REF!</f>
        <v>#REF!</v>
      </c>
      <c r="J19" s="36" t="e">
        <f>+#REF!</f>
        <v>#REF!</v>
      </c>
    </row>
    <row r="20" spans="1:10" ht="15" thickBot="1" x14ac:dyDescent="0.25">
      <c r="A20" s="4"/>
      <c r="B20" s="4"/>
      <c r="C20" s="4"/>
      <c r="D20" s="12"/>
      <c r="E20" s="4"/>
      <c r="F20" s="4"/>
      <c r="G20" s="4"/>
      <c r="I20" s="36" t="e">
        <f>+#REF!</f>
        <v>#REF!</v>
      </c>
      <c r="J20" s="36" t="e">
        <f>+#REF!</f>
        <v>#REF!</v>
      </c>
    </row>
    <row r="21" spans="1:10" ht="15" thickBot="1" x14ac:dyDescent="0.25">
      <c r="A21" s="25" t="s">
        <v>2</v>
      </c>
      <c r="B21" s="34" t="s">
        <v>35</v>
      </c>
      <c r="C21" s="32" t="s">
        <v>4</v>
      </c>
      <c r="D21" s="27" t="s">
        <v>5</v>
      </c>
      <c r="E21" s="26" t="s">
        <v>6</v>
      </c>
      <c r="F21" s="26" t="s">
        <v>7</v>
      </c>
      <c r="G21" s="28" t="s">
        <v>1</v>
      </c>
      <c r="I21" s="36" t="e">
        <f>+#REF!</f>
        <v>#REF!</v>
      </c>
      <c r="J21" s="36" t="e">
        <f>+#REF!</f>
        <v>#REF!</v>
      </c>
    </row>
    <row r="22" spans="1:10" ht="15" thickBot="1" x14ac:dyDescent="0.25">
      <c r="A22" s="31" t="s">
        <v>172</v>
      </c>
      <c r="B22" s="35"/>
      <c r="C22" s="53" t="s">
        <v>8</v>
      </c>
      <c r="D22" s="43">
        <v>43891</v>
      </c>
      <c r="E22" s="44">
        <v>0</v>
      </c>
      <c r="F22" s="45" t="s">
        <v>27</v>
      </c>
      <c r="G22" s="24">
        <v>1</v>
      </c>
      <c r="I22" s="36" t="e">
        <f>+#REF!</f>
        <v>#REF!</v>
      </c>
      <c r="J22" s="36" t="e">
        <f>+#REF!</f>
        <v>#REF!</v>
      </c>
    </row>
    <row r="23" spans="1:10" ht="14.25" x14ac:dyDescent="0.2">
      <c r="A23" s="9"/>
      <c r="B23" s="9"/>
      <c r="C23" s="18" t="s">
        <v>8</v>
      </c>
      <c r="D23" s="38">
        <v>44129</v>
      </c>
      <c r="E23" s="7">
        <v>1</v>
      </c>
      <c r="F23" s="8" t="s">
        <v>163</v>
      </c>
      <c r="G23" s="19">
        <v>6</v>
      </c>
      <c r="I23" s="36" t="e">
        <f>+#REF!</f>
        <v>#REF!</v>
      </c>
      <c r="J23" s="36" t="e">
        <f>+#REF!</f>
        <v>#REF!</v>
      </c>
    </row>
    <row r="24" spans="1:10" ht="14.25" x14ac:dyDescent="0.2">
      <c r="A24" s="9"/>
      <c r="B24" s="9"/>
      <c r="C24" s="18"/>
      <c r="D24" s="33"/>
      <c r="E24" s="7"/>
      <c r="F24" s="8"/>
      <c r="G24" s="19">
        <f t="shared" ref="G24:G36" si="1">IF(E24&lt;&gt;"",VLOOKUP(E24&amp;", "&amp;F24,PointSkema,2,FALSE),0)</f>
        <v>0</v>
      </c>
    </row>
    <row r="25" spans="1:10" ht="14.25" x14ac:dyDescent="0.2">
      <c r="A25" s="9"/>
      <c r="B25" s="9"/>
      <c r="C25" s="18"/>
      <c r="D25" s="33"/>
      <c r="E25" s="7"/>
      <c r="F25" s="8"/>
      <c r="G25" s="19">
        <f t="shared" si="1"/>
        <v>0</v>
      </c>
    </row>
    <row r="26" spans="1:10" ht="14.25" x14ac:dyDescent="0.2">
      <c r="A26" s="9"/>
      <c r="B26" s="9"/>
      <c r="C26" s="18"/>
      <c r="D26" s="33"/>
      <c r="E26" s="7"/>
      <c r="F26" s="8"/>
      <c r="G26" s="19">
        <f t="shared" si="1"/>
        <v>0</v>
      </c>
    </row>
    <row r="27" spans="1:10" ht="14.25" x14ac:dyDescent="0.2">
      <c r="A27" s="9"/>
      <c r="B27" s="9"/>
      <c r="C27" s="18"/>
      <c r="D27" s="33"/>
      <c r="E27" s="7"/>
      <c r="F27" s="8"/>
      <c r="G27" s="19">
        <f t="shared" si="1"/>
        <v>0</v>
      </c>
    </row>
    <row r="28" spans="1:10" ht="14.25" x14ac:dyDescent="0.2">
      <c r="A28" s="9"/>
      <c r="B28" s="9"/>
      <c r="C28" s="18"/>
      <c r="D28" s="33"/>
      <c r="E28" s="7"/>
      <c r="F28" s="8"/>
      <c r="G28" s="19">
        <f t="shared" si="1"/>
        <v>0</v>
      </c>
    </row>
    <row r="29" spans="1:10" ht="14.25" x14ac:dyDescent="0.2">
      <c r="A29" s="9"/>
      <c r="B29" s="9"/>
      <c r="C29" s="18"/>
      <c r="D29" s="33"/>
      <c r="E29" s="7"/>
      <c r="F29" s="8"/>
      <c r="G29" s="19">
        <f t="shared" si="1"/>
        <v>0</v>
      </c>
    </row>
    <row r="30" spans="1:10" ht="14.25" x14ac:dyDescent="0.2">
      <c r="A30" s="9"/>
      <c r="B30" s="9"/>
      <c r="C30" s="18"/>
      <c r="D30" s="33"/>
      <c r="E30" s="7"/>
      <c r="F30" s="8"/>
      <c r="G30" s="19">
        <f t="shared" si="1"/>
        <v>0</v>
      </c>
      <c r="I30" t="s">
        <v>181</v>
      </c>
    </row>
    <row r="31" spans="1:10" ht="14.25" x14ac:dyDescent="0.2">
      <c r="A31" s="9"/>
      <c r="B31" s="9"/>
      <c r="C31" s="18"/>
      <c r="D31" s="33"/>
      <c r="E31" s="7"/>
      <c r="F31" s="8"/>
      <c r="G31" s="19">
        <f t="shared" si="1"/>
        <v>0</v>
      </c>
      <c r="I31" t="s">
        <v>254</v>
      </c>
    </row>
    <row r="32" spans="1:10" ht="14.25" x14ac:dyDescent="0.2">
      <c r="A32" s="9"/>
      <c r="B32" s="9"/>
      <c r="C32" s="18"/>
      <c r="D32" s="33"/>
      <c r="E32" s="7"/>
      <c r="F32" s="8"/>
      <c r="G32" s="19">
        <f t="shared" si="1"/>
        <v>0</v>
      </c>
      <c r="I32" t="s">
        <v>182</v>
      </c>
    </row>
    <row r="33" spans="1:10" ht="14.25" x14ac:dyDescent="0.2">
      <c r="A33" s="9"/>
      <c r="B33" s="9"/>
      <c r="C33" s="18"/>
      <c r="D33" s="33"/>
      <c r="E33" s="7"/>
      <c r="F33" s="8"/>
      <c r="G33" s="19">
        <f t="shared" si="1"/>
        <v>0</v>
      </c>
      <c r="I33" t="s">
        <v>183</v>
      </c>
    </row>
    <row r="34" spans="1:10" ht="14.25" x14ac:dyDescent="0.2">
      <c r="A34" s="9"/>
      <c r="B34" s="9"/>
      <c r="C34" s="18"/>
      <c r="D34" s="33"/>
      <c r="E34" s="7"/>
      <c r="F34" s="8"/>
      <c r="G34" s="19">
        <f t="shared" si="1"/>
        <v>0</v>
      </c>
      <c r="I34" t="s">
        <v>255</v>
      </c>
    </row>
    <row r="35" spans="1:10" ht="14.25" x14ac:dyDescent="0.2">
      <c r="A35" s="9"/>
      <c r="B35" s="9"/>
      <c r="C35" s="18"/>
      <c r="D35" s="33"/>
      <c r="E35" s="7"/>
      <c r="F35" s="8"/>
      <c r="G35" s="19">
        <f t="shared" si="1"/>
        <v>0</v>
      </c>
      <c r="I35" t="s">
        <v>185</v>
      </c>
    </row>
    <row r="36" spans="1:10" ht="15" thickBot="1" x14ac:dyDescent="0.25">
      <c r="A36" s="9"/>
      <c r="B36" s="9"/>
      <c r="C36" s="20"/>
      <c r="D36" s="33"/>
      <c r="E36" s="16"/>
      <c r="F36" s="17"/>
      <c r="G36" s="29">
        <f t="shared" si="1"/>
        <v>0</v>
      </c>
      <c r="I36" t="s">
        <v>186</v>
      </c>
    </row>
    <row r="37" spans="1:10" ht="15" thickBot="1" x14ac:dyDescent="0.25">
      <c r="A37" s="9"/>
      <c r="B37" s="9"/>
      <c r="C37" s="128" t="str">
        <f>+A22&amp;", "&amp;B22</f>
        <v xml:space="preserve">Freya Korsgaard Harbøll, </v>
      </c>
      <c r="D37" s="129"/>
      <c r="E37" s="129"/>
      <c r="F37" s="30" t="s">
        <v>9</v>
      </c>
      <c r="G37" s="10">
        <f>SUM(G22:G36)</f>
        <v>7</v>
      </c>
      <c r="I37" t="s">
        <v>184</v>
      </c>
    </row>
    <row r="38" spans="1:10" ht="15" thickBot="1" x14ac:dyDescent="0.25">
      <c r="A38" s="4"/>
      <c r="B38" s="4"/>
      <c r="C38" s="4"/>
      <c r="D38" s="12"/>
      <c r="E38" s="4"/>
      <c r="F38" s="4"/>
      <c r="G38" s="4"/>
    </row>
    <row r="39" spans="1:10" ht="15" thickBot="1" x14ac:dyDescent="0.25">
      <c r="A39" s="25" t="s">
        <v>2</v>
      </c>
      <c r="B39" s="34" t="s">
        <v>35</v>
      </c>
      <c r="C39" s="32" t="s">
        <v>4</v>
      </c>
      <c r="D39" s="27" t="s">
        <v>5</v>
      </c>
      <c r="E39" s="26" t="s">
        <v>6</v>
      </c>
      <c r="F39" s="26" t="s">
        <v>7</v>
      </c>
      <c r="G39" s="28" t="s">
        <v>1</v>
      </c>
    </row>
    <row r="40" spans="1:10" ht="15" thickBot="1" x14ac:dyDescent="0.25">
      <c r="A40" s="31" t="s">
        <v>173</v>
      </c>
      <c r="B40" s="35"/>
      <c r="C40" s="53" t="s">
        <v>8</v>
      </c>
      <c r="D40" s="43">
        <v>43891</v>
      </c>
      <c r="E40" s="44">
        <v>0</v>
      </c>
      <c r="F40" s="45" t="s">
        <v>27</v>
      </c>
      <c r="G40" s="24">
        <v>1</v>
      </c>
    </row>
    <row r="41" spans="1:10" ht="14.25" x14ac:dyDescent="0.2">
      <c r="A41" s="9"/>
      <c r="B41" s="9"/>
      <c r="C41" s="18"/>
      <c r="D41" s="33"/>
      <c r="E41" s="7"/>
      <c r="F41" s="8"/>
      <c r="G41" s="19">
        <f t="shared" ref="G41:G54" si="2">IF(E41&lt;&gt;"",VLOOKUP(E41&amp;", "&amp;F41,PointSkema,2,FALSE),0)</f>
        <v>0</v>
      </c>
    </row>
    <row r="42" spans="1:10" ht="14.25" x14ac:dyDescent="0.2">
      <c r="A42" s="9"/>
      <c r="B42" s="9"/>
      <c r="C42" s="18"/>
      <c r="D42" s="33"/>
      <c r="E42" s="7"/>
      <c r="F42" s="8"/>
      <c r="G42" s="19">
        <f t="shared" si="2"/>
        <v>0</v>
      </c>
      <c r="I42" s="105" t="s">
        <v>189</v>
      </c>
    </row>
    <row r="43" spans="1:10" ht="14.25" x14ac:dyDescent="0.2">
      <c r="A43" s="9"/>
      <c r="B43" s="9"/>
      <c r="C43" s="18"/>
      <c r="D43" s="33"/>
      <c r="E43" s="7"/>
      <c r="F43" s="8"/>
      <c r="G43" s="19">
        <f t="shared" si="2"/>
        <v>0</v>
      </c>
      <c r="I43" s="65" t="s">
        <v>56</v>
      </c>
      <c r="J43" s="66">
        <v>6</v>
      </c>
    </row>
    <row r="44" spans="1:10" ht="14.25" x14ac:dyDescent="0.2">
      <c r="A44" s="9"/>
      <c r="B44" s="9"/>
      <c r="C44" s="18"/>
      <c r="D44" s="33"/>
      <c r="E44" s="7"/>
      <c r="F44" s="8"/>
      <c r="G44" s="19">
        <f t="shared" si="2"/>
        <v>0</v>
      </c>
      <c r="I44" s="65" t="s">
        <v>57</v>
      </c>
      <c r="J44" s="66">
        <v>5</v>
      </c>
    </row>
    <row r="45" spans="1:10" ht="14.25" x14ac:dyDescent="0.2">
      <c r="A45" s="9"/>
      <c r="B45" s="9"/>
      <c r="C45" s="18"/>
      <c r="D45" s="33"/>
      <c r="E45" s="7"/>
      <c r="F45" s="8"/>
      <c r="G45" s="19">
        <f t="shared" si="2"/>
        <v>0</v>
      </c>
      <c r="I45" s="65" t="s">
        <v>58</v>
      </c>
      <c r="J45" s="66">
        <v>4</v>
      </c>
    </row>
    <row r="46" spans="1:10" ht="14.25" x14ac:dyDescent="0.2">
      <c r="A46" s="9"/>
      <c r="B46" s="9"/>
      <c r="C46" s="18"/>
      <c r="D46" s="33"/>
      <c r="E46" s="7"/>
      <c r="F46" s="8"/>
      <c r="G46" s="19">
        <f t="shared" si="2"/>
        <v>0</v>
      </c>
      <c r="I46" s="65" t="s">
        <v>59</v>
      </c>
      <c r="J46" s="66">
        <v>3</v>
      </c>
    </row>
    <row r="47" spans="1:10" ht="14.25" x14ac:dyDescent="0.2">
      <c r="A47" s="9"/>
      <c r="B47" s="9"/>
      <c r="C47" s="18"/>
      <c r="D47" s="33"/>
      <c r="E47" s="7"/>
      <c r="F47" s="8"/>
      <c r="G47" s="19">
        <f t="shared" si="2"/>
        <v>0</v>
      </c>
      <c r="I47" s="65" t="s">
        <v>119</v>
      </c>
      <c r="J47" s="66">
        <v>2</v>
      </c>
    </row>
    <row r="48" spans="1:10" ht="14.25" x14ac:dyDescent="0.2">
      <c r="A48" s="9"/>
      <c r="B48" s="9"/>
      <c r="C48" s="18"/>
      <c r="D48" s="33"/>
      <c r="E48" s="7"/>
      <c r="F48" s="8"/>
      <c r="G48" s="19">
        <f t="shared" si="2"/>
        <v>0</v>
      </c>
      <c r="I48" s="65" t="s">
        <v>105</v>
      </c>
      <c r="J48" s="66">
        <v>1</v>
      </c>
    </row>
    <row r="49" spans="1:10" ht="14.25" x14ac:dyDescent="0.2">
      <c r="A49" s="9"/>
      <c r="B49" s="9"/>
      <c r="C49" s="18"/>
      <c r="D49" s="33"/>
      <c r="E49" s="7"/>
      <c r="F49" s="8"/>
      <c r="G49" s="19">
        <f t="shared" si="2"/>
        <v>0</v>
      </c>
      <c r="I49" s="65" t="s">
        <v>265</v>
      </c>
      <c r="J49" s="66">
        <v>0</v>
      </c>
    </row>
    <row r="50" spans="1:10" ht="14.25" x14ac:dyDescent="0.2">
      <c r="A50" s="9"/>
      <c r="B50" s="9"/>
      <c r="C50" s="18"/>
      <c r="D50" s="33"/>
      <c r="E50" s="7"/>
      <c r="F50" s="8"/>
      <c r="G50" s="19">
        <f t="shared" si="2"/>
        <v>0</v>
      </c>
    </row>
    <row r="51" spans="1:10" ht="14.25" x14ac:dyDescent="0.2">
      <c r="A51" s="9"/>
      <c r="B51" s="9"/>
      <c r="C51" s="18"/>
      <c r="D51" s="33"/>
      <c r="E51" s="7"/>
      <c r="F51" s="8"/>
      <c r="G51" s="19">
        <f t="shared" si="2"/>
        <v>0</v>
      </c>
    </row>
    <row r="52" spans="1:10" ht="14.25" x14ac:dyDescent="0.2">
      <c r="A52" s="9"/>
      <c r="B52" s="9"/>
      <c r="C52" s="18"/>
      <c r="D52" s="33"/>
      <c r="E52" s="7"/>
      <c r="F52" s="8"/>
      <c r="G52" s="19">
        <f t="shared" si="2"/>
        <v>0</v>
      </c>
    </row>
    <row r="53" spans="1:10" ht="14.25" x14ac:dyDescent="0.2">
      <c r="A53" s="9"/>
      <c r="B53" s="9"/>
      <c r="C53" s="18"/>
      <c r="D53" s="33"/>
      <c r="E53" s="7"/>
      <c r="F53" s="8"/>
      <c r="G53" s="19">
        <f t="shared" si="2"/>
        <v>0</v>
      </c>
    </row>
    <row r="54" spans="1:10" ht="15" thickBot="1" x14ac:dyDescent="0.25">
      <c r="A54" s="9"/>
      <c r="B54" s="9"/>
      <c r="C54" s="20"/>
      <c r="D54" s="33"/>
      <c r="E54" s="16"/>
      <c r="F54" s="17"/>
      <c r="G54" s="29">
        <f t="shared" si="2"/>
        <v>0</v>
      </c>
    </row>
    <row r="55" spans="1:10" ht="15" thickBot="1" x14ac:dyDescent="0.25">
      <c r="A55" s="9"/>
      <c r="B55" s="9"/>
      <c r="C55" s="128" t="str">
        <f>+A40&amp;", "&amp;B40</f>
        <v xml:space="preserve">Josephine Røddik, </v>
      </c>
      <c r="D55" s="129"/>
      <c r="E55" s="129"/>
      <c r="F55" s="30" t="s">
        <v>9</v>
      </c>
      <c r="G55" s="10">
        <f>SUM(G40:G54)</f>
        <v>1</v>
      </c>
    </row>
    <row r="56" spans="1:10" ht="14.25" x14ac:dyDescent="0.2">
      <c r="A56" s="4"/>
      <c r="B56" s="4"/>
      <c r="C56" s="4"/>
      <c r="D56" s="12"/>
      <c r="E56" s="4"/>
      <c r="F56" s="4"/>
      <c r="G56" s="4"/>
    </row>
    <row r="57" spans="1:10" ht="15" thickBot="1" x14ac:dyDescent="0.25">
      <c r="A57" s="4"/>
      <c r="B57" s="4"/>
      <c r="C57" s="4"/>
      <c r="D57" s="12"/>
      <c r="E57" s="4"/>
      <c r="F57" s="4"/>
      <c r="G57" s="4"/>
    </row>
    <row r="58" spans="1:10" ht="15" thickBot="1" x14ac:dyDescent="0.25">
      <c r="A58" s="25" t="s">
        <v>2</v>
      </c>
      <c r="B58" s="34" t="s">
        <v>35</v>
      </c>
      <c r="C58" s="32" t="s">
        <v>4</v>
      </c>
      <c r="D58" s="27" t="s">
        <v>5</v>
      </c>
      <c r="E58" s="26" t="s">
        <v>6</v>
      </c>
      <c r="F58" s="26" t="s">
        <v>7</v>
      </c>
      <c r="G58" s="28" t="s">
        <v>1</v>
      </c>
    </row>
    <row r="59" spans="1:10" ht="15" thickBot="1" x14ac:dyDescent="0.25">
      <c r="A59" s="31" t="s">
        <v>174</v>
      </c>
      <c r="B59" s="35"/>
      <c r="C59" s="53" t="s">
        <v>8</v>
      </c>
      <c r="D59" s="43">
        <v>43891</v>
      </c>
      <c r="E59" s="44">
        <v>0</v>
      </c>
      <c r="F59" s="45" t="s">
        <v>10</v>
      </c>
      <c r="G59" s="24">
        <v>1</v>
      </c>
    </row>
    <row r="60" spans="1:10" ht="14.25" x14ac:dyDescent="0.2">
      <c r="A60" s="9"/>
      <c r="B60" s="9"/>
      <c r="C60" s="39" t="s">
        <v>8</v>
      </c>
      <c r="D60" s="101">
        <v>43891</v>
      </c>
      <c r="E60" s="7">
        <v>0</v>
      </c>
      <c r="F60" s="8" t="s">
        <v>177</v>
      </c>
      <c r="G60" s="19">
        <v>0</v>
      </c>
      <c r="H60" t="s">
        <v>178</v>
      </c>
    </row>
    <row r="61" spans="1:10" ht="14.25" x14ac:dyDescent="0.2">
      <c r="A61" s="9"/>
      <c r="B61" s="9"/>
      <c r="C61" s="39" t="s">
        <v>8</v>
      </c>
      <c r="D61" s="101">
        <v>43891</v>
      </c>
      <c r="E61" s="7">
        <v>0</v>
      </c>
      <c r="F61" s="8" t="s">
        <v>165</v>
      </c>
      <c r="G61" s="19">
        <v>1</v>
      </c>
    </row>
    <row r="62" spans="1:10" ht="14.25" x14ac:dyDescent="0.2">
      <c r="A62" s="9"/>
      <c r="B62" s="9"/>
      <c r="C62" s="39" t="s">
        <v>8</v>
      </c>
      <c r="D62" s="101">
        <v>43891</v>
      </c>
      <c r="E62" s="7">
        <v>0</v>
      </c>
      <c r="F62" s="8" t="s">
        <v>179</v>
      </c>
      <c r="G62" s="19">
        <v>1</v>
      </c>
    </row>
    <row r="63" spans="1:10" ht="14.25" x14ac:dyDescent="0.2">
      <c r="A63" s="9"/>
      <c r="B63" s="9"/>
      <c r="C63" s="18" t="s">
        <v>8</v>
      </c>
      <c r="D63" s="38">
        <v>44129</v>
      </c>
      <c r="E63" s="7"/>
      <c r="F63" s="8" t="s">
        <v>263</v>
      </c>
      <c r="G63" s="19">
        <v>1</v>
      </c>
      <c r="H63" t="s">
        <v>264</v>
      </c>
    </row>
    <row r="64" spans="1:10" ht="14.25" x14ac:dyDescent="0.2">
      <c r="A64" s="9"/>
      <c r="B64" s="9"/>
      <c r="C64" s="18" t="s">
        <v>8</v>
      </c>
      <c r="D64" s="38">
        <v>44129</v>
      </c>
      <c r="E64" s="7"/>
      <c r="F64" s="8" t="s">
        <v>144</v>
      </c>
      <c r="G64" s="19">
        <v>1</v>
      </c>
      <c r="H64" t="s">
        <v>264</v>
      </c>
    </row>
    <row r="65" spans="1:8" ht="14.25" x14ac:dyDescent="0.2">
      <c r="A65" s="9"/>
      <c r="B65" s="9"/>
      <c r="C65" s="18"/>
      <c r="D65" s="33"/>
      <c r="E65" s="7"/>
      <c r="F65" s="8"/>
      <c r="G65" s="19">
        <f t="shared" ref="G65:G73" si="3">IF(E65&lt;&gt;"",VLOOKUP(E65&amp;", "&amp;F65,PointSkema,2,FALSE),0)</f>
        <v>0</v>
      </c>
    </row>
    <row r="66" spans="1:8" ht="14.25" x14ac:dyDescent="0.2">
      <c r="A66" s="9"/>
      <c r="B66" s="9"/>
      <c r="C66" s="18"/>
      <c r="D66" s="33"/>
      <c r="E66" s="7"/>
      <c r="F66" s="8"/>
      <c r="G66" s="19">
        <f t="shared" si="3"/>
        <v>0</v>
      </c>
    </row>
    <row r="67" spans="1:8" ht="14.25" x14ac:dyDescent="0.2">
      <c r="A67" s="9"/>
      <c r="B67" s="9"/>
      <c r="C67" s="18"/>
      <c r="D67" s="33"/>
      <c r="E67" s="7"/>
      <c r="F67" s="8"/>
      <c r="G67" s="19">
        <f t="shared" si="3"/>
        <v>0</v>
      </c>
    </row>
    <row r="68" spans="1:8" ht="14.25" x14ac:dyDescent="0.2">
      <c r="A68" s="9"/>
      <c r="B68" s="9"/>
      <c r="C68" s="18"/>
      <c r="D68" s="33"/>
      <c r="E68" s="7"/>
      <c r="F68" s="8"/>
      <c r="G68" s="19">
        <f t="shared" si="3"/>
        <v>0</v>
      </c>
    </row>
    <row r="69" spans="1:8" ht="14.25" x14ac:dyDescent="0.2">
      <c r="A69" s="9"/>
      <c r="B69" s="9"/>
      <c r="C69" s="18"/>
      <c r="D69" s="33"/>
      <c r="E69" s="7"/>
      <c r="F69" s="8"/>
      <c r="G69" s="19">
        <f t="shared" si="3"/>
        <v>0</v>
      </c>
    </row>
    <row r="70" spans="1:8" ht="14.25" x14ac:dyDescent="0.2">
      <c r="A70" s="9"/>
      <c r="B70" s="9"/>
      <c r="C70" s="18"/>
      <c r="D70" s="33"/>
      <c r="E70" s="7"/>
      <c r="F70" s="8"/>
      <c r="G70" s="19">
        <f t="shared" si="3"/>
        <v>0</v>
      </c>
    </row>
    <row r="71" spans="1:8" ht="14.25" x14ac:dyDescent="0.2">
      <c r="A71" s="9"/>
      <c r="B71" s="9"/>
      <c r="C71" s="18"/>
      <c r="D71" s="33"/>
      <c r="E71" s="7"/>
      <c r="F71" s="8"/>
      <c r="G71" s="19">
        <f t="shared" si="3"/>
        <v>0</v>
      </c>
    </row>
    <row r="72" spans="1:8" ht="14.25" x14ac:dyDescent="0.2">
      <c r="A72" s="9"/>
      <c r="B72" s="9"/>
      <c r="C72" s="18"/>
      <c r="D72" s="33"/>
      <c r="E72" s="7"/>
      <c r="F72" s="8"/>
      <c r="G72" s="19">
        <f t="shared" si="3"/>
        <v>0</v>
      </c>
    </row>
    <row r="73" spans="1:8" ht="15" thickBot="1" x14ac:dyDescent="0.25">
      <c r="A73" s="9"/>
      <c r="B73" s="9"/>
      <c r="C73" s="20"/>
      <c r="D73" s="33"/>
      <c r="E73" s="16"/>
      <c r="F73" s="17"/>
      <c r="G73" s="29">
        <f t="shared" si="3"/>
        <v>0</v>
      </c>
    </row>
    <row r="74" spans="1:8" ht="15" thickBot="1" x14ac:dyDescent="0.25">
      <c r="A74" s="9"/>
      <c r="B74" s="9"/>
      <c r="C74" s="128" t="str">
        <f>+A59&amp;", "&amp;B59</f>
        <v xml:space="preserve">Freja Strange, </v>
      </c>
      <c r="D74" s="129"/>
      <c r="E74" s="129"/>
      <c r="F74" s="30" t="s">
        <v>9</v>
      </c>
      <c r="G74" s="10">
        <f>SUM(G59:G73)</f>
        <v>5</v>
      </c>
    </row>
    <row r="75" spans="1:8" ht="15" thickBot="1" x14ac:dyDescent="0.25">
      <c r="A75" s="4"/>
      <c r="B75" s="4"/>
      <c r="C75" s="4"/>
      <c r="D75" s="12"/>
      <c r="E75" s="4"/>
      <c r="F75" s="4"/>
      <c r="G75" s="4"/>
    </row>
    <row r="76" spans="1:8" ht="15" thickBot="1" x14ac:dyDescent="0.25">
      <c r="A76" s="25" t="s">
        <v>2</v>
      </c>
      <c r="B76" s="34" t="s">
        <v>35</v>
      </c>
      <c r="C76" s="32" t="s">
        <v>4</v>
      </c>
      <c r="D76" s="27" t="s">
        <v>5</v>
      </c>
      <c r="E76" s="26" t="s">
        <v>6</v>
      </c>
      <c r="F76" s="26" t="s">
        <v>7</v>
      </c>
      <c r="G76" s="28" t="s">
        <v>1</v>
      </c>
    </row>
    <row r="77" spans="1:8" ht="15" thickBot="1" x14ac:dyDescent="0.25">
      <c r="A77" s="31" t="s">
        <v>175</v>
      </c>
      <c r="B77" s="42"/>
      <c r="C77" s="53" t="s">
        <v>8</v>
      </c>
      <c r="D77" s="98">
        <v>43855</v>
      </c>
      <c r="E77" s="99"/>
      <c r="F77" s="100" t="s">
        <v>187</v>
      </c>
      <c r="G77" s="46">
        <v>1</v>
      </c>
      <c r="H77" s="104">
        <v>0.61799999999999999</v>
      </c>
    </row>
    <row r="78" spans="1:8" ht="14.25" x14ac:dyDescent="0.2">
      <c r="A78" s="9"/>
      <c r="B78" s="9"/>
      <c r="C78" s="39" t="s">
        <v>8</v>
      </c>
      <c r="D78" s="101">
        <v>43891</v>
      </c>
      <c r="E78" s="7"/>
      <c r="F78" s="8" t="s">
        <v>188</v>
      </c>
      <c r="G78" s="19">
        <v>1</v>
      </c>
      <c r="H78" t="s">
        <v>167</v>
      </c>
    </row>
    <row r="79" spans="1:8" ht="14.25" x14ac:dyDescent="0.2">
      <c r="A79" s="9"/>
      <c r="B79" s="9"/>
      <c r="C79" s="18" t="s">
        <v>8</v>
      </c>
      <c r="D79" s="38">
        <v>43891</v>
      </c>
      <c r="E79" s="7"/>
      <c r="F79" s="8" t="s">
        <v>10</v>
      </c>
      <c r="G79" s="19">
        <v>1</v>
      </c>
      <c r="H79" s="104">
        <v>0.63800000000000001</v>
      </c>
    </row>
    <row r="80" spans="1:8" ht="14.25" x14ac:dyDescent="0.2">
      <c r="A80" s="9"/>
      <c r="B80" s="9"/>
      <c r="C80" s="18" t="s">
        <v>8</v>
      </c>
      <c r="D80" s="38">
        <v>44010</v>
      </c>
      <c r="E80" s="7"/>
      <c r="F80" s="8" t="s">
        <v>28</v>
      </c>
      <c r="G80" s="19">
        <v>1</v>
      </c>
      <c r="H80" t="s">
        <v>167</v>
      </c>
    </row>
    <row r="81" spans="1:9" ht="14.25" x14ac:dyDescent="0.2">
      <c r="A81" s="9"/>
      <c r="B81" s="9"/>
      <c r="C81" s="18" t="s">
        <v>8</v>
      </c>
      <c r="D81" s="38">
        <v>44010</v>
      </c>
      <c r="E81" s="7"/>
      <c r="F81" s="8" t="s">
        <v>28</v>
      </c>
      <c r="G81" s="19">
        <v>1</v>
      </c>
      <c r="H81" t="s">
        <v>167</v>
      </c>
    </row>
    <row r="82" spans="1:9" ht="14.25" x14ac:dyDescent="0.2">
      <c r="A82" s="9"/>
      <c r="B82" s="9"/>
      <c r="C82" s="18" t="s">
        <v>8</v>
      </c>
      <c r="D82" s="38">
        <v>44051</v>
      </c>
      <c r="E82" s="7"/>
      <c r="F82" s="8" t="s">
        <v>28</v>
      </c>
      <c r="G82" s="19">
        <v>1</v>
      </c>
      <c r="H82" t="s">
        <v>178</v>
      </c>
      <c r="I82" t="s">
        <v>228</v>
      </c>
    </row>
    <row r="83" spans="1:9" ht="14.25" x14ac:dyDescent="0.2">
      <c r="A83" s="9"/>
      <c r="B83" s="9"/>
      <c r="C83" s="18" t="s">
        <v>8</v>
      </c>
      <c r="D83" s="38">
        <v>44051</v>
      </c>
      <c r="E83" s="7"/>
      <c r="F83" s="8" t="s">
        <v>28</v>
      </c>
      <c r="G83" s="19">
        <v>1</v>
      </c>
      <c r="H83" t="s">
        <v>167</v>
      </c>
      <c r="I83" t="s">
        <v>228</v>
      </c>
    </row>
    <row r="84" spans="1:9" ht="14.25" x14ac:dyDescent="0.2">
      <c r="A84" s="9"/>
      <c r="B84" s="9"/>
      <c r="C84" s="18" t="s">
        <v>8</v>
      </c>
      <c r="D84" s="38">
        <v>44094</v>
      </c>
      <c r="E84" s="7"/>
      <c r="F84" s="8" t="s">
        <v>187</v>
      </c>
      <c r="G84" s="19">
        <v>1</v>
      </c>
      <c r="H84" s="104">
        <v>0.65869999999999995</v>
      </c>
    </row>
    <row r="85" spans="1:9" ht="14.25" x14ac:dyDescent="0.2">
      <c r="A85" s="9"/>
      <c r="B85" s="9"/>
      <c r="C85" s="18" t="s">
        <v>8</v>
      </c>
      <c r="D85" s="38">
        <v>44094</v>
      </c>
      <c r="E85" s="7"/>
      <c r="F85" s="8" t="s">
        <v>187</v>
      </c>
      <c r="G85" s="19">
        <v>1</v>
      </c>
      <c r="H85" s="104">
        <v>0.66400000000000003</v>
      </c>
    </row>
    <row r="86" spans="1:9" ht="14.25" x14ac:dyDescent="0.2">
      <c r="A86" s="9"/>
      <c r="B86" s="9"/>
      <c r="C86" s="18" t="s">
        <v>159</v>
      </c>
      <c r="D86" s="38">
        <v>44101</v>
      </c>
      <c r="E86" s="7"/>
      <c r="F86" s="8" t="s">
        <v>187</v>
      </c>
      <c r="G86" s="19">
        <v>1</v>
      </c>
      <c r="H86" s="104">
        <v>0.61199999999999999</v>
      </c>
    </row>
    <row r="87" spans="1:9" ht="14.25" x14ac:dyDescent="0.2">
      <c r="A87" s="9"/>
      <c r="B87" s="9"/>
      <c r="C87" s="18" t="s">
        <v>159</v>
      </c>
      <c r="D87" s="38">
        <v>44101</v>
      </c>
      <c r="E87" s="7"/>
      <c r="F87" s="8" t="s">
        <v>187</v>
      </c>
      <c r="G87" s="19">
        <v>1</v>
      </c>
      <c r="H87" s="104">
        <v>0.61304000000000003</v>
      </c>
    </row>
    <row r="88" spans="1:9" ht="14.25" x14ac:dyDescent="0.2">
      <c r="A88" s="9"/>
      <c r="B88" s="9"/>
      <c r="C88" s="18" t="s">
        <v>8</v>
      </c>
      <c r="D88" s="38">
        <v>44129</v>
      </c>
      <c r="E88" s="7"/>
      <c r="F88" s="8" t="s">
        <v>11</v>
      </c>
      <c r="G88" s="19">
        <v>1</v>
      </c>
      <c r="H88" s="104">
        <v>0.61304000000000003</v>
      </c>
    </row>
    <row r="89" spans="1:9" ht="14.25" x14ac:dyDescent="0.2">
      <c r="A89" s="9"/>
      <c r="B89" s="9"/>
      <c r="C89" s="18"/>
      <c r="D89" s="33"/>
      <c r="E89" s="7"/>
      <c r="F89" s="8"/>
      <c r="G89" s="19">
        <f t="shared" ref="G89:G91" si="4">IF(E89&lt;&gt;"",VLOOKUP(E89&amp;", "&amp;F89,PointSkema,2,FALSE),0)</f>
        <v>0</v>
      </c>
    </row>
    <row r="90" spans="1:9" ht="14.25" x14ac:dyDescent="0.2">
      <c r="A90" s="9"/>
      <c r="B90" s="9"/>
      <c r="C90" s="18"/>
      <c r="D90" s="33"/>
      <c r="E90" s="7"/>
      <c r="F90" s="8"/>
      <c r="G90" s="19">
        <f t="shared" si="4"/>
        <v>0</v>
      </c>
    </row>
    <row r="91" spans="1:9" ht="15" thickBot="1" x14ac:dyDescent="0.25">
      <c r="A91" s="9"/>
      <c r="B91" s="9"/>
      <c r="C91" s="47"/>
      <c r="D91" s="48"/>
      <c r="E91" s="41"/>
      <c r="F91" s="49"/>
      <c r="G91" s="102">
        <f t="shared" si="4"/>
        <v>0</v>
      </c>
    </row>
    <row r="92" spans="1:9" ht="15" thickBot="1" x14ac:dyDescent="0.25">
      <c r="A92" s="9"/>
      <c r="B92" s="9"/>
      <c r="C92" s="128" t="str">
        <f>+A77&amp;", "&amp;B77</f>
        <v xml:space="preserve">Malou Østergaard Leach, </v>
      </c>
      <c r="D92" s="129"/>
      <c r="E92" s="129"/>
      <c r="F92" s="30" t="s">
        <v>9</v>
      </c>
      <c r="G92" s="10">
        <f>SUM(G77:G91)</f>
        <v>12</v>
      </c>
    </row>
    <row r="93" spans="1:9" ht="15" thickBot="1" x14ac:dyDescent="0.25">
      <c r="A93" s="4"/>
      <c r="B93" s="4"/>
      <c r="C93" s="4"/>
      <c r="D93" s="12"/>
      <c r="E93" s="4"/>
      <c r="F93" s="4"/>
      <c r="G93" s="4"/>
    </row>
    <row r="94" spans="1:9" ht="15" thickBot="1" x14ac:dyDescent="0.25">
      <c r="A94" s="25" t="s">
        <v>2</v>
      </c>
      <c r="B94" s="34" t="s">
        <v>35</v>
      </c>
      <c r="C94" s="32" t="s">
        <v>4</v>
      </c>
      <c r="D94" s="27" t="s">
        <v>5</v>
      </c>
      <c r="E94" s="26" t="s">
        <v>6</v>
      </c>
      <c r="F94" s="26" t="s">
        <v>7</v>
      </c>
      <c r="G94" s="28" t="s">
        <v>1</v>
      </c>
    </row>
    <row r="95" spans="1:9" ht="15" thickBot="1" x14ac:dyDescent="0.25">
      <c r="A95" s="31" t="s">
        <v>176</v>
      </c>
      <c r="B95" s="35"/>
      <c r="C95" s="33" t="s">
        <v>8</v>
      </c>
      <c r="D95" s="43">
        <v>43891</v>
      </c>
      <c r="E95" s="44">
        <v>0</v>
      </c>
      <c r="F95" s="45" t="s">
        <v>177</v>
      </c>
      <c r="G95" s="24">
        <v>1</v>
      </c>
      <c r="H95" t="s">
        <v>167</v>
      </c>
    </row>
    <row r="96" spans="1:9" ht="14.25" x14ac:dyDescent="0.2">
      <c r="A96" s="9"/>
      <c r="B96" s="9"/>
      <c r="C96" s="39" t="s">
        <v>8</v>
      </c>
      <c r="D96" s="101">
        <v>43891</v>
      </c>
      <c r="E96" s="7">
        <v>0</v>
      </c>
      <c r="F96" s="8" t="s">
        <v>165</v>
      </c>
      <c r="G96" s="19">
        <v>1</v>
      </c>
    </row>
    <row r="97" spans="1:8" ht="14.25" x14ac:dyDescent="0.2">
      <c r="A97" s="9"/>
      <c r="B97" s="9"/>
      <c r="C97" s="39" t="s">
        <v>8</v>
      </c>
      <c r="D97" s="101">
        <v>43891</v>
      </c>
      <c r="E97" s="7">
        <v>0</v>
      </c>
      <c r="F97" s="8" t="s">
        <v>179</v>
      </c>
      <c r="G97" s="19">
        <v>1</v>
      </c>
    </row>
    <row r="98" spans="1:8" ht="14.25" x14ac:dyDescent="0.2">
      <c r="A98" s="9"/>
      <c r="B98" s="9"/>
      <c r="C98" s="18" t="s">
        <v>8</v>
      </c>
      <c r="D98" s="38">
        <v>44129</v>
      </c>
      <c r="E98" s="7"/>
      <c r="F98" s="8">
        <v>30</v>
      </c>
      <c r="G98" s="19">
        <v>1</v>
      </c>
      <c r="H98" t="s">
        <v>167</v>
      </c>
    </row>
    <row r="99" spans="1:8" ht="14.25" x14ac:dyDescent="0.2">
      <c r="A99" s="9"/>
      <c r="B99" s="9"/>
      <c r="C99" s="18"/>
      <c r="D99" s="33"/>
      <c r="E99" s="7"/>
      <c r="F99" s="8"/>
      <c r="G99" s="19">
        <f t="shared" ref="G99:G109" si="5">IF(E99&lt;&gt;"",VLOOKUP(E99&amp;", "&amp;F99,PointSkema,2,FALSE),0)</f>
        <v>0</v>
      </c>
    </row>
    <row r="100" spans="1:8" ht="14.25" x14ac:dyDescent="0.2">
      <c r="A100" s="9"/>
      <c r="B100" s="9"/>
      <c r="C100" s="18"/>
      <c r="D100" s="33"/>
      <c r="E100" s="7"/>
      <c r="F100" s="8"/>
      <c r="G100" s="19">
        <f t="shared" si="5"/>
        <v>0</v>
      </c>
    </row>
    <row r="101" spans="1:8" ht="14.25" x14ac:dyDescent="0.2">
      <c r="A101" s="9"/>
      <c r="B101" s="9"/>
      <c r="C101" s="18"/>
      <c r="D101" s="33"/>
      <c r="E101" s="7"/>
      <c r="F101" s="8"/>
      <c r="G101" s="19">
        <f t="shared" si="5"/>
        <v>0</v>
      </c>
    </row>
    <row r="102" spans="1:8" ht="14.25" x14ac:dyDescent="0.2">
      <c r="A102" s="9"/>
      <c r="B102" s="9"/>
      <c r="C102" s="18"/>
      <c r="D102" s="33"/>
      <c r="E102" s="7"/>
      <c r="F102" s="8"/>
      <c r="G102" s="19">
        <f t="shared" si="5"/>
        <v>0</v>
      </c>
    </row>
    <row r="103" spans="1:8" ht="14.25" x14ac:dyDescent="0.2">
      <c r="A103" s="9"/>
      <c r="B103" s="9"/>
      <c r="C103" s="18"/>
      <c r="D103" s="33"/>
      <c r="E103" s="7"/>
      <c r="F103" s="8"/>
      <c r="G103" s="19">
        <f t="shared" si="5"/>
        <v>0</v>
      </c>
    </row>
    <row r="104" spans="1:8" ht="14.25" x14ac:dyDescent="0.2">
      <c r="A104" s="9"/>
      <c r="B104" s="9"/>
      <c r="C104" s="18"/>
      <c r="D104" s="33"/>
      <c r="E104" s="7"/>
      <c r="F104" s="8"/>
      <c r="G104" s="19">
        <f t="shared" si="5"/>
        <v>0</v>
      </c>
    </row>
    <row r="105" spans="1:8" ht="14.25" x14ac:dyDescent="0.2">
      <c r="A105" s="9"/>
      <c r="B105" s="9"/>
      <c r="C105" s="18"/>
      <c r="D105" s="33"/>
      <c r="E105" s="7"/>
      <c r="F105" s="8"/>
      <c r="G105" s="19">
        <f t="shared" si="5"/>
        <v>0</v>
      </c>
    </row>
    <row r="106" spans="1:8" ht="14.25" x14ac:dyDescent="0.2">
      <c r="A106" s="9"/>
      <c r="B106" s="9"/>
      <c r="C106" s="18"/>
      <c r="D106" s="33"/>
      <c r="E106" s="7"/>
      <c r="F106" s="8"/>
      <c r="G106" s="19">
        <f t="shared" si="5"/>
        <v>0</v>
      </c>
    </row>
    <row r="107" spans="1:8" ht="14.25" x14ac:dyDescent="0.2">
      <c r="A107" s="9"/>
      <c r="B107" s="9"/>
      <c r="C107" s="18"/>
      <c r="D107" s="33"/>
      <c r="E107" s="7"/>
      <c r="F107" s="8"/>
      <c r="G107" s="19">
        <f t="shared" si="5"/>
        <v>0</v>
      </c>
    </row>
    <row r="108" spans="1:8" ht="14.25" x14ac:dyDescent="0.2">
      <c r="A108" s="9"/>
      <c r="B108" s="9"/>
      <c r="C108" s="18"/>
      <c r="D108" s="33"/>
      <c r="E108" s="7"/>
      <c r="F108" s="8"/>
      <c r="G108" s="19">
        <f t="shared" si="5"/>
        <v>0</v>
      </c>
    </row>
    <row r="109" spans="1:8" ht="15" thickBot="1" x14ac:dyDescent="0.25">
      <c r="A109" s="9"/>
      <c r="B109" s="9"/>
      <c r="C109" s="20"/>
      <c r="D109" s="33"/>
      <c r="E109" s="16"/>
      <c r="F109" s="17"/>
      <c r="G109" s="29">
        <f t="shared" si="5"/>
        <v>0</v>
      </c>
    </row>
    <row r="110" spans="1:8" ht="15" thickBot="1" x14ac:dyDescent="0.25">
      <c r="A110" s="9"/>
      <c r="B110" s="9"/>
      <c r="C110" s="128" t="str">
        <f>+A95&amp;", "&amp;B95</f>
        <v xml:space="preserve">Klara Abild, </v>
      </c>
      <c r="D110" s="129"/>
      <c r="E110" s="129"/>
      <c r="F110" s="30" t="s">
        <v>9</v>
      </c>
      <c r="G110" s="10">
        <f>SUM(G95:G109)</f>
        <v>4</v>
      </c>
    </row>
    <row r="111" spans="1:8" ht="14.25" x14ac:dyDescent="0.2">
      <c r="A111" s="4"/>
      <c r="B111" s="4"/>
      <c r="C111" s="4"/>
      <c r="D111" s="12"/>
      <c r="E111" s="4"/>
      <c r="F111" s="4"/>
      <c r="G111" s="4"/>
    </row>
    <row r="112" spans="1:8" ht="15" thickBot="1" x14ac:dyDescent="0.25">
      <c r="A112" s="4"/>
      <c r="B112" s="4"/>
      <c r="C112" s="4"/>
      <c r="D112" s="12"/>
      <c r="E112" s="4"/>
      <c r="F112" s="4"/>
      <c r="G112" s="4"/>
    </row>
    <row r="113" spans="1:8" ht="15" thickBot="1" x14ac:dyDescent="0.25">
      <c r="A113" s="25" t="s">
        <v>2</v>
      </c>
      <c r="B113" s="34" t="s">
        <v>35</v>
      </c>
      <c r="C113" s="32" t="s">
        <v>4</v>
      </c>
      <c r="D113" s="27" t="s">
        <v>5</v>
      </c>
      <c r="E113" s="26" t="s">
        <v>6</v>
      </c>
      <c r="F113" s="26" t="s">
        <v>7</v>
      </c>
      <c r="G113" s="28" t="s">
        <v>1</v>
      </c>
    </row>
    <row r="114" spans="1:8" ht="15" thickBot="1" x14ac:dyDescent="0.25">
      <c r="A114" s="31" t="s">
        <v>180</v>
      </c>
      <c r="B114" s="35"/>
      <c r="C114" s="33" t="s">
        <v>8</v>
      </c>
      <c r="D114" s="101">
        <v>43891</v>
      </c>
      <c r="E114" s="22">
        <v>0</v>
      </c>
      <c r="F114" s="23" t="s">
        <v>179</v>
      </c>
      <c r="G114" s="24">
        <v>1</v>
      </c>
    </row>
    <row r="115" spans="1:8" ht="14.25" x14ac:dyDescent="0.2">
      <c r="A115" s="9"/>
      <c r="B115" s="9"/>
      <c r="C115" s="18" t="s">
        <v>8</v>
      </c>
      <c r="D115" s="101">
        <v>44129</v>
      </c>
      <c r="E115" s="7"/>
      <c r="F115" s="8" t="s">
        <v>261</v>
      </c>
      <c r="G115" s="19">
        <v>1</v>
      </c>
      <c r="H115" t="s">
        <v>262</v>
      </c>
    </row>
    <row r="116" spans="1:8" ht="14.25" x14ac:dyDescent="0.2">
      <c r="A116" s="9"/>
      <c r="B116" s="9"/>
      <c r="C116" s="18"/>
      <c r="D116" s="101"/>
      <c r="E116" s="7"/>
      <c r="F116" s="8"/>
      <c r="G116" s="19">
        <f t="shared" ref="G116:G128" si="6">IF(E116&lt;&gt;"",VLOOKUP(E116&amp;", "&amp;F116,PointSkema,2,FALSE),0)</f>
        <v>0</v>
      </c>
    </row>
    <row r="117" spans="1:8" ht="14.25" x14ac:dyDescent="0.2">
      <c r="A117" s="9"/>
      <c r="B117" s="9"/>
      <c r="C117" s="18"/>
      <c r="D117" s="101"/>
      <c r="E117" s="7"/>
      <c r="F117" s="8"/>
      <c r="G117" s="19">
        <f t="shared" si="6"/>
        <v>0</v>
      </c>
    </row>
    <row r="118" spans="1:8" ht="14.25" x14ac:dyDescent="0.2">
      <c r="A118" s="9"/>
      <c r="B118" s="9"/>
      <c r="C118" s="18"/>
      <c r="D118" s="6"/>
      <c r="E118" s="7"/>
      <c r="F118" s="8"/>
      <c r="G118" s="19">
        <f t="shared" si="6"/>
        <v>0</v>
      </c>
    </row>
    <row r="119" spans="1:8" ht="14.25" x14ac:dyDescent="0.2">
      <c r="A119" s="9"/>
      <c r="B119" s="9"/>
      <c r="C119" s="18"/>
      <c r="D119" s="6"/>
      <c r="E119" s="7"/>
      <c r="F119" s="8"/>
      <c r="G119" s="19">
        <f t="shared" si="6"/>
        <v>0</v>
      </c>
    </row>
    <row r="120" spans="1:8" ht="14.25" x14ac:dyDescent="0.2">
      <c r="A120" s="9"/>
      <c r="B120" s="9"/>
      <c r="C120" s="18"/>
      <c r="D120" s="6"/>
      <c r="E120" s="7"/>
      <c r="F120" s="8"/>
      <c r="G120" s="19">
        <f t="shared" si="6"/>
        <v>0</v>
      </c>
    </row>
    <row r="121" spans="1:8" ht="14.25" x14ac:dyDescent="0.2">
      <c r="A121" s="9"/>
      <c r="B121" s="9"/>
      <c r="C121" s="18"/>
      <c r="D121" s="6"/>
      <c r="E121" s="7"/>
      <c r="F121" s="8"/>
      <c r="G121" s="19">
        <f t="shared" si="6"/>
        <v>0</v>
      </c>
    </row>
    <row r="122" spans="1:8" ht="14.25" x14ac:dyDescent="0.2">
      <c r="A122" s="9"/>
      <c r="B122" s="9"/>
      <c r="C122" s="18"/>
      <c r="D122" s="6"/>
      <c r="E122" s="7"/>
      <c r="F122" s="8"/>
      <c r="G122" s="19">
        <f t="shared" si="6"/>
        <v>0</v>
      </c>
    </row>
    <row r="123" spans="1:8" ht="14.25" x14ac:dyDescent="0.2">
      <c r="A123" s="9"/>
      <c r="B123" s="9"/>
      <c r="C123" s="18"/>
      <c r="D123" s="6"/>
      <c r="E123" s="7"/>
      <c r="F123" s="8"/>
      <c r="G123" s="19">
        <f t="shared" si="6"/>
        <v>0</v>
      </c>
    </row>
    <row r="124" spans="1:8" ht="14.25" x14ac:dyDescent="0.2">
      <c r="A124" s="9"/>
      <c r="B124" s="9"/>
      <c r="C124" s="18"/>
      <c r="D124" s="6"/>
      <c r="E124" s="7"/>
      <c r="F124" s="8"/>
      <c r="G124" s="19">
        <f t="shared" si="6"/>
        <v>0</v>
      </c>
    </row>
    <row r="125" spans="1:8" ht="14.25" x14ac:dyDescent="0.2">
      <c r="A125" s="9"/>
      <c r="B125" s="9"/>
      <c r="C125" s="18"/>
      <c r="D125" s="6"/>
      <c r="E125" s="7"/>
      <c r="F125" s="8"/>
      <c r="G125" s="19">
        <f t="shared" si="6"/>
        <v>0</v>
      </c>
    </row>
    <row r="126" spans="1:8" ht="14.25" x14ac:dyDescent="0.2">
      <c r="A126" s="9"/>
      <c r="B126" s="9"/>
      <c r="C126" s="18"/>
      <c r="D126" s="6"/>
      <c r="E126" s="7"/>
      <c r="F126" s="8"/>
      <c r="G126" s="19">
        <f t="shared" si="6"/>
        <v>0</v>
      </c>
    </row>
    <row r="127" spans="1:8" ht="14.25" x14ac:dyDescent="0.2">
      <c r="A127" s="9"/>
      <c r="B127" s="9"/>
      <c r="C127" s="18"/>
      <c r="D127" s="6"/>
      <c r="E127" s="7"/>
      <c r="F127" s="8"/>
      <c r="G127" s="19">
        <f t="shared" si="6"/>
        <v>0</v>
      </c>
    </row>
    <row r="128" spans="1:8" ht="15" thickBot="1" x14ac:dyDescent="0.25">
      <c r="A128" s="9"/>
      <c r="B128" s="9"/>
      <c r="C128" s="20"/>
      <c r="D128" s="15"/>
      <c r="E128" s="16"/>
      <c r="F128" s="17"/>
      <c r="G128" s="29">
        <f t="shared" si="6"/>
        <v>0</v>
      </c>
    </row>
    <row r="129" spans="1:7" ht="15" thickBot="1" x14ac:dyDescent="0.25">
      <c r="A129" s="9"/>
      <c r="B129" s="9"/>
      <c r="C129" s="128" t="str">
        <f>+A114&amp;", "&amp;B114</f>
        <v xml:space="preserve">Isabella Marino, </v>
      </c>
      <c r="D129" s="129"/>
      <c r="E129" s="129"/>
      <c r="F129" s="30" t="s">
        <v>9</v>
      </c>
      <c r="G129" s="10">
        <f>SUM(G114:G128)</f>
        <v>2</v>
      </c>
    </row>
    <row r="130" spans="1:7" ht="15" thickBot="1" x14ac:dyDescent="0.25">
      <c r="A130" s="4"/>
      <c r="B130" s="4"/>
      <c r="C130" s="4"/>
      <c r="D130" s="12"/>
      <c r="E130" s="4"/>
      <c r="F130" s="4"/>
      <c r="G130" s="4"/>
    </row>
    <row r="131" spans="1:7" ht="15" thickBot="1" x14ac:dyDescent="0.25">
      <c r="A131" s="25" t="s">
        <v>2</v>
      </c>
      <c r="B131" s="34" t="s">
        <v>35</v>
      </c>
      <c r="C131" s="32" t="s">
        <v>4</v>
      </c>
      <c r="D131" s="27" t="s">
        <v>5</v>
      </c>
      <c r="E131" s="26" t="s">
        <v>6</v>
      </c>
      <c r="F131" s="26" t="s">
        <v>7</v>
      </c>
      <c r="G131" s="28" t="s">
        <v>1</v>
      </c>
    </row>
    <row r="132" spans="1:7" ht="15" thickBot="1" x14ac:dyDescent="0.25">
      <c r="A132" s="31" t="s">
        <v>256</v>
      </c>
      <c r="B132" s="35"/>
      <c r="C132" s="33" t="s">
        <v>8</v>
      </c>
      <c r="D132" s="101">
        <v>44129</v>
      </c>
      <c r="E132" s="22">
        <v>2</v>
      </c>
      <c r="F132" s="23" t="s">
        <v>163</v>
      </c>
      <c r="G132" s="24">
        <v>5</v>
      </c>
    </row>
    <row r="133" spans="1:7" ht="14.25" x14ac:dyDescent="0.2">
      <c r="A133" s="9"/>
      <c r="B133" s="9"/>
      <c r="C133" s="18"/>
      <c r="D133" s="101"/>
      <c r="E133" s="7"/>
      <c r="F133" s="8"/>
      <c r="G133" s="19">
        <f t="shared" ref="G133:G146" si="7">IF(E133&lt;&gt;"",VLOOKUP(E133&amp;", "&amp;F133,PointSkema,2,FALSE),0)</f>
        <v>0</v>
      </c>
    </row>
    <row r="134" spans="1:7" ht="14.25" x14ac:dyDescent="0.2">
      <c r="A134" s="9"/>
      <c r="B134" s="9"/>
      <c r="C134" s="18"/>
      <c r="D134" s="101"/>
      <c r="E134" s="7"/>
      <c r="F134" s="8"/>
      <c r="G134" s="19">
        <f t="shared" si="7"/>
        <v>0</v>
      </c>
    </row>
    <row r="135" spans="1:7" ht="14.25" x14ac:dyDescent="0.2">
      <c r="A135" s="9"/>
      <c r="B135" s="9"/>
      <c r="C135" s="18"/>
      <c r="D135" s="101"/>
      <c r="E135" s="7"/>
      <c r="F135" s="8"/>
      <c r="G135" s="19">
        <f t="shared" si="7"/>
        <v>0</v>
      </c>
    </row>
    <row r="136" spans="1:7" ht="14.25" x14ac:dyDescent="0.2">
      <c r="A136" s="9"/>
      <c r="B136" s="9"/>
      <c r="C136" s="18"/>
      <c r="D136" s="101"/>
      <c r="E136" s="7"/>
      <c r="F136" s="8"/>
      <c r="G136" s="19">
        <f t="shared" si="7"/>
        <v>0</v>
      </c>
    </row>
    <row r="137" spans="1:7" ht="14.25" x14ac:dyDescent="0.2">
      <c r="A137" s="9"/>
      <c r="B137" s="9"/>
      <c r="C137" s="18"/>
      <c r="D137" s="101"/>
      <c r="E137" s="7"/>
      <c r="F137" s="8"/>
      <c r="G137" s="19">
        <f t="shared" si="7"/>
        <v>0</v>
      </c>
    </row>
    <row r="138" spans="1:7" ht="14.25" x14ac:dyDescent="0.2">
      <c r="A138" s="9"/>
      <c r="B138" s="9"/>
      <c r="C138" s="18"/>
      <c r="D138" s="101"/>
      <c r="E138" s="7"/>
      <c r="F138" s="8"/>
      <c r="G138" s="19">
        <f t="shared" si="7"/>
        <v>0</v>
      </c>
    </row>
    <row r="139" spans="1:7" ht="14.25" x14ac:dyDescent="0.2">
      <c r="A139" s="9"/>
      <c r="B139" s="9"/>
      <c r="C139" s="18"/>
      <c r="D139" s="101"/>
      <c r="E139" s="7"/>
      <c r="F139" s="8"/>
      <c r="G139" s="19">
        <f t="shared" si="7"/>
        <v>0</v>
      </c>
    </row>
    <row r="140" spans="1:7" ht="14.25" x14ac:dyDescent="0.2">
      <c r="A140" s="9"/>
      <c r="B140" s="9"/>
      <c r="C140" s="18"/>
      <c r="D140" s="101"/>
      <c r="E140" s="7"/>
      <c r="F140" s="8"/>
      <c r="G140" s="19">
        <f t="shared" si="7"/>
        <v>0</v>
      </c>
    </row>
    <row r="141" spans="1:7" ht="14.25" x14ac:dyDescent="0.2">
      <c r="A141" s="9"/>
      <c r="B141" s="9"/>
      <c r="C141" s="18"/>
      <c r="D141" s="6"/>
      <c r="E141" s="7"/>
      <c r="F141" s="8"/>
      <c r="G141" s="19">
        <f t="shared" si="7"/>
        <v>0</v>
      </c>
    </row>
    <row r="142" spans="1:7" ht="14.25" x14ac:dyDescent="0.2">
      <c r="A142" s="9"/>
      <c r="B142" s="9"/>
      <c r="C142" s="18"/>
      <c r="D142" s="6"/>
      <c r="E142" s="7"/>
      <c r="F142" s="8"/>
      <c r="G142" s="19">
        <f t="shared" si="7"/>
        <v>0</v>
      </c>
    </row>
    <row r="143" spans="1:7" ht="14.25" x14ac:dyDescent="0.2">
      <c r="A143" s="9"/>
      <c r="B143" s="9"/>
      <c r="C143" s="18"/>
      <c r="D143" s="6"/>
      <c r="E143" s="7"/>
      <c r="F143" s="8"/>
      <c r="G143" s="19">
        <f t="shared" si="7"/>
        <v>0</v>
      </c>
    </row>
    <row r="144" spans="1:7" ht="14.25" x14ac:dyDescent="0.2">
      <c r="A144" s="9"/>
      <c r="B144" s="9"/>
      <c r="C144" s="18"/>
      <c r="D144" s="6"/>
      <c r="E144" s="7"/>
      <c r="F144" s="8"/>
      <c r="G144" s="19">
        <f t="shared" si="7"/>
        <v>0</v>
      </c>
    </row>
    <row r="145" spans="1:7" ht="14.25" x14ac:dyDescent="0.2">
      <c r="A145" s="9"/>
      <c r="B145" s="9"/>
      <c r="C145" s="18"/>
      <c r="D145" s="6"/>
      <c r="E145" s="7"/>
      <c r="F145" s="8"/>
      <c r="G145" s="19">
        <f t="shared" si="7"/>
        <v>0</v>
      </c>
    </row>
    <row r="146" spans="1:7" ht="15" thickBot="1" x14ac:dyDescent="0.25">
      <c r="A146" s="9"/>
      <c r="B146" s="9"/>
      <c r="C146" s="20"/>
      <c r="D146" s="15"/>
      <c r="E146" s="16"/>
      <c r="F146" s="17"/>
      <c r="G146" s="29">
        <f t="shared" si="7"/>
        <v>0</v>
      </c>
    </row>
    <row r="147" spans="1:7" ht="15" thickBot="1" x14ac:dyDescent="0.25">
      <c r="A147" s="9"/>
      <c r="B147" s="9"/>
      <c r="C147" s="128" t="str">
        <f>+A132&amp;", "&amp;B132</f>
        <v xml:space="preserve">Laura Grønlund, </v>
      </c>
      <c r="D147" s="129"/>
      <c r="E147" s="129"/>
      <c r="F147" s="30" t="s">
        <v>9</v>
      </c>
      <c r="G147" s="10">
        <f>SUM(G132:G146)</f>
        <v>5</v>
      </c>
    </row>
    <row r="148" spans="1:7" ht="15" thickBot="1" x14ac:dyDescent="0.25">
      <c r="A148" s="4"/>
      <c r="B148" s="4"/>
      <c r="C148" s="4"/>
      <c r="D148" s="12"/>
      <c r="E148" s="4"/>
      <c r="F148" s="4"/>
      <c r="G148" s="4"/>
    </row>
    <row r="149" spans="1:7" ht="15" thickBot="1" x14ac:dyDescent="0.25">
      <c r="A149" s="25" t="s">
        <v>2</v>
      </c>
      <c r="B149" s="34" t="s">
        <v>35</v>
      </c>
      <c r="C149" s="32" t="s">
        <v>4</v>
      </c>
      <c r="D149" s="27" t="s">
        <v>5</v>
      </c>
      <c r="E149" s="26" t="s">
        <v>6</v>
      </c>
      <c r="F149" s="26" t="s">
        <v>7</v>
      </c>
      <c r="G149" s="28" t="s">
        <v>1</v>
      </c>
    </row>
    <row r="150" spans="1:7" ht="15" thickBot="1" x14ac:dyDescent="0.25">
      <c r="A150" s="31" t="s">
        <v>257</v>
      </c>
      <c r="B150" s="35"/>
      <c r="C150" s="33" t="s">
        <v>8</v>
      </c>
      <c r="D150" s="101">
        <v>44129</v>
      </c>
      <c r="E150" s="22">
        <v>0</v>
      </c>
      <c r="F150" s="23" t="s">
        <v>162</v>
      </c>
      <c r="G150" s="24">
        <v>1</v>
      </c>
    </row>
    <row r="151" spans="1:7" ht="14.25" x14ac:dyDescent="0.2">
      <c r="A151" s="9"/>
      <c r="B151" s="9"/>
      <c r="C151" s="33" t="s">
        <v>8</v>
      </c>
      <c r="D151" s="101">
        <v>44129</v>
      </c>
      <c r="E151" s="22">
        <v>0</v>
      </c>
      <c r="F151" s="8" t="s">
        <v>163</v>
      </c>
      <c r="G151" s="19">
        <v>1</v>
      </c>
    </row>
    <row r="152" spans="1:7" ht="14.25" x14ac:dyDescent="0.2">
      <c r="A152" s="9"/>
      <c r="B152" s="9"/>
      <c r="C152" s="18"/>
      <c r="D152" s="6"/>
      <c r="E152" s="7"/>
      <c r="F152" s="8"/>
      <c r="G152" s="19">
        <f t="shared" ref="G152:G164" si="8">IF(E152&lt;&gt;"",VLOOKUP(E152&amp;", "&amp;F152,PointSkema,2,FALSE),0)</f>
        <v>0</v>
      </c>
    </row>
    <row r="153" spans="1:7" ht="14.25" x14ac:dyDescent="0.2">
      <c r="A153" s="9"/>
      <c r="B153" s="9"/>
      <c r="C153" s="18"/>
      <c r="D153" s="6"/>
      <c r="E153" s="7"/>
      <c r="F153" s="8"/>
      <c r="G153" s="19">
        <f t="shared" si="8"/>
        <v>0</v>
      </c>
    </row>
    <row r="154" spans="1:7" ht="14.25" x14ac:dyDescent="0.2">
      <c r="A154" s="9"/>
      <c r="B154" s="9"/>
      <c r="C154" s="18"/>
      <c r="D154" s="6"/>
      <c r="E154" s="7"/>
      <c r="F154" s="8"/>
      <c r="G154" s="19">
        <f t="shared" si="8"/>
        <v>0</v>
      </c>
    </row>
    <row r="155" spans="1:7" ht="14.25" x14ac:dyDescent="0.2">
      <c r="A155" s="9"/>
      <c r="B155" s="9"/>
      <c r="C155" s="18"/>
      <c r="D155" s="6"/>
      <c r="E155" s="7"/>
      <c r="F155" s="8"/>
      <c r="G155" s="19">
        <f t="shared" si="8"/>
        <v>0</v>
      </c>
    </row>
    <row r="156" spans="1:7" ht="14.25" x14ac:dyDescent="0.2">
      <c r="A156" s="9"/>
      <c r="B156" s="9"/>
      <c r="C156" s="18"/>
      <c r="D156" s="6"/>
      <c r="E156" s="7"/>
      <c r="F156" s="8"/>
      <c r="G156" s="19">
        <f t="shared" si="8"/>
        <v>0</v>
      </c>
    </row>
    <row r="157" spans="1:7" ht="14.25" x14ac:dyDescent="0.2">
      <c r="A157" s="9"/>
      <c r="B157" s="9"/>
      <c r="C157" s="18"/>
      <c r="D157" s="6"/>
      <c r="E157" s="7"/>
      <c r="F157" s="8"/>
      <c r="G157" s="19">
        <f t="shared" si="8"/>
        <v>0</v>
      </c>
    </row>
    <row r="158" spans="1:7" ht="14.25" x14ac:dyDescent="0.2">
      <c r="A158" s="9"/>
      <c r="B158" s="9"/>
      <c r="C158" s="18"/>
      <c r="D158" s="6"/>
      <c r="E158" s="7"/>
      <c r="F158" s="8"/>
      <c r="G158" s="19">
        <f t="shared" si="8"/>
        <v>0</v>
      </c>
    </row>
    <row r="159" spans="1:7" ht="14.25" x14ac:dyDescent="0.2">
      <c r="A159" s="9"/>
      <c r="B159" s="9"/>
      <c r="C159" s="18"/>
      <c r="D159" s="6"/>
      <c r="E159" s="7"/>
      <c r="F159" s="8"/>
      <c r="G159" s="19">
        <f t="shared" si="8"/>
        <v>0</v>
      </c>
    </row>
    <row r="160" spans="1:7" ht="14.25" x14ac:dyDescent="0.2">
      <c r="A160" s="9"/>
      <c r="B160" s="9"/>
      <c r="C160" s="18"/>
      <c r="D160" s="6"/>
      <c r="E160" s="7"/>
      <c r="F160" s="8"/>
      <c r="G160" s="19">
        <f t="shared" si="8"/>
        <v>0</v>
      </c>
    </row>
    <row r="161" spans="1:7" ht="14.25" x14ac:dyDescent="0.2">
      <c r="A161" s="9"/>
      <c r="B161" s="9"/>
      <c r="C161" s="18"/>
      <c r="D161" s="6"/>
      <c r="E161" s="7"/>
      <c r="F161" s="8"/>
      <c r="G161" s="19">
        <f t="shared" si="8"/>
        <v>0</v>
      </c>
    </row>
    <row r="162" spans="1:7" ht="14.25" x14ac:dyDescent="0.2">
      <c r="A162" s="9"/>
      <c r="B162" s="9"/>
      <c r="C162" s="18"/>
      <c r="D162" s="6"/>
      <c r="E162" s="7"/>
      <c r="F162" s="8"/>
      <c r="G162" s="19">
        <f t="shared" si="8"/>
        <v>0</v>
      </c>
    </row>
    <row r="163" spans="1:7" ht="14.25" x14ac:dyDescent="0.2">
      <c r="A163" s="9"/>
      <c r="B163" s="9"/>
      <c r="C163" s="18"/>
      <c r="D163" s="6"/>
      <c r="E163" s="7"/>
      <c r="F163" s="8"/>
      <c r="G163" s="19">
        <f t="shared" si="8"/>
        <v>0</v>
      </c>
    </row>
    <row r="164" spans="1:7" ht="15" thickBot="1" x14ac:dyDescent="0.25">
      <c r="A164" s="9"/>
      <c r="B164" s="9"/>
      <c r="C164" s="20"/>
      <c r="D164" s="15"/>
      <c r="E164" s="16"/>
      <c r="F164" s="17"/>
      <c r="G164" s="29">
        <f t="shared" si="8"/>
        <v>0</v>
      </c>
    </row>
    <row r="165" spans="1:7" ht="15" thickBot="1" x14ac:dyDescent="0.25">
      <c r="A165" s="9"/>
      <c r="B165" s="9"/>
      <c r="C165" s="128" t="str">
        <f>+A150&amp;", "&amp;B150</f>
        <v xml:space="preserve">Laura Glerup, </v>
      </c>
      <c r="D165" s="129"/>
      <c r="E165" s="129"/>
      <c r="F165" s="30" t="s">
        <v>9</v>
      </c>
      <c r="G165" s="10">
        <f>SUM(G150:G164)</f>
        <v>2</v>
      </c>
    </row>
    <row r="166" spans="1:7" ht="14.25" x14ac:dyDescent="0.2">
      <c r="A166" s="4"/>
      <c r="B166" s="4"/>
      <c r="C166" s="4"/>
      <c r="D166" s="12"/>
      <c r="E166" s="4"/>
      <c r="F166" s="4"/>
      <c r="G166" s="4"/>
    </row>
    <row r="167" spans="1:7" ht="15" thickBot="1" x14ac:dyDescent="0.25">
      <c r="A167" s="4"/>
      <c r="B167" s="4"/>
      <c r="C167" s="4"/>
      <c r="D167" s="12"/>
      <c r="E167" s="4"/>
      <c r="F167" s="4"/>
      <c r="G167" s="4"/>
    </row>
    <row r="168" spans="1:7" ht="15" thickBot="1" x14ac:dyDescent="0.25">
      <c r="A168" s="25" t="s">
        <v>2</v>
      </c>
      <c r="B168" s="34" t="s">
        <v>35</v>
      </c>
      <c r="C168" s="32" t="s">
        <v>4</v>
      </c>
      <c r="D168" s="27" t="s">
        <v>5</v>
      </c>
      <c r="E168" s="26" t="s">
        <v>6</v>
      </c>
      <c r="F168" s="26" t="s">
        <v>7</v>
      </c>
      <c r="G168" s="28" t="s">
        <v>1</v>
      </c>
    </row>
    <row r="169" spans="1:7" ht="15" thickBot="1" x14ac:dyDescent="0.25">
      <c r="A169" s="31" t="s">
        <v>258</v>
      </c>
      <c r="B169" s="35"/>
      <c r="C169" s="33" t="s">
        <v>8</v>
      </c>
      <c r="D169" s="101">
        <v>44129</v>
      </c>
      <c r="E169" s="22">
        <v>0</v>
      </c>
      <c r="F169" s="23" t="s">
        <v>162</v>
      </c>
      <c r="G169" s="24">
        <v>1</v>
      </c>
    </row>
    <row r="170" spans="1:7" ht="14.25" x14ac:dyDescent="0.2">
      <c r="A170" s="9"/>
      <c r="B170" s="9"/>
      <c r="C170" s="18"/>
      <c r="D170" s="6"/>
      <c r="E170" s="7"/>
      <c r="F170" s="8"/>
      <c r="G170" s="19">
        <f t="shared" ref="G170:G183" si="9">IF(E170&lt;&gt;"",VLOOKUP(E170&amp;", "&amp;F170,PointSkema,2,FALSE),0)</f>
        <v>0</v>
      </c>
    </row>
    <row r="171" spans="1:7" ht="14.25" x14ac:dyDescent="0.2">
      <c r="A171" s="9"/>
      <c r="B171" s="9"/>
      <c r="C171" s="18"/>
      <c r="D171" s="6"/>
      <c r="E171" s="7"/>
      <c r="F171" s="8"/>
      <c r="G171" s="19">
        <f t="shared" si="9"/>
        <v>0</v>
      </c>
    </row>
    <row r="172" spans="1:7" ht="14.25" x14ac:dyDescent="0.2">
      <c r="A172" s="9"/>
      <c r="B172" s="9"/>
      <c r="C172" s="18"/>
      <c r="D172" s="6"/>
      <c r="E172" s="7"/>
      <c r="F172" s="8"/>
      <c r="G172" s="19">
        <f t="shared" si="9"/>
        <v>0</v>
      </c>
    </row>
    <row r="173" spans="1:7" ht="14.25" x14ac:dyDescent="0.2">
      <c r="A173" s="9"/>
      <c r="B173" s="9"/>
      <c r="C173" s="18"/>
      <c r="D173" s="6"/>
      <c r="E173" s="7"/>
      <c r="F173" s="8"/>
      <c r="G173" s="19">
        <f t="shared" si="9"/>
        <v>0</v>
      </c>
    </row>
    <row r="174" spans="1:7" ht="14.25" x14ac:dyDescent="0.2">
      <c r="A174" s="9"/>
      <c r="B174" s="9"/>
      <c r="C174" s="18"/>
      <c r="D174" s="6"/>
      <c r="E174" s="7"/>
      <c r="F174" s="8"/>
      <c r="G174" s="19">
        <f t="shared" si="9"/>
        <v>0</v>
      </c>
    </row>
    <row r="175" spans="1:7" ht="14.25" x14ac:dyDescent="0.2">
      <c r="A175" s="9"/>
      <c r="B175" s="9"/>
      <c r="C175" s="18"/>
      <c r="D175" s="6"/>
      <c r="E175" s="7"/>
      <c r="F175" s="8"/>
      <c r="G175" s="19">
        <f t="shared" si="9"/>
        <v>0</v>
      </c>
    </row>
    <row r="176" spans="1:7" ht="14.25" x14ac:dyDescent="0.2">
      <c r="A176" s="9"/>
      <c r="B176" s="9"/>
      <c r="C176" s="18"/>
      <c r="D176" s="6"/>
      <c r="E176" s="7"/>
      <c r="F176" s="8"/>
      <c r="G176" s="19">
        <f t="shared" si="9"/>
        <v>0</v>
      </c>
    </row>
    <row r="177" spans="1:7" ht="14.25" x14ac:dyDescent="0.2">
      <c r="A177" s="9"/>
      <c r="B177" s="9"/>
      <c r="C177" s="18"/>
      <c r="D177" s="6"/>
      <c r="E177" s="7"/>
      <c r="F177" s="8"/>
      <c r="G177" s="19">
        <f t="shared" si="9"/>
        <v>0</v>
      </c>
    </row>
    <row r="178" spans="1:7" ht="14.25" x14ac:dyDescent="0.2">
      <c r="A178" s="9"/>
      <c r="B178" s="9"/>
      <c r="C178" s="18"/>
      <c r="D178" s="6"/>
      <c r="E178" s="7"/>
      <c r="F178" s="8"/>
      <c r="G178" s="19">
        <f t="shared" si="9"/>
        <v>0</v>
      </c>
    </row>
    <row r="179" spans="1:7" ht="14.25" x14ac:dyDescent="0.2">
      <c r="A179" s="9"/>
      <c r="B179" s="9"/>
      <c r="C179" s="18"/>
      <c r="D179" s="6"/>
      <c r="E179" s="7"/>
      <c r="F179" s="8"/>
      <c r="G179" s="19">
        <f t="shared" si="9"/>
        <v>0</v>
      </c>
    </row>
    <row r="180" spans="1:7" ht="14.25" x14ac:dyDescent="0.2">
      <c r="A180" s="9"/>
      <c r="B180" s="9"/>
      <c r="C180" s="18"/>
      <c r="D180" s="6"/>
      <c r="E180" s="7"/>
      <c r="F180" s="8"/>
      <c r="G180" s="19">
        <f t="shared" si="9"/>
        <v>0</v>
      </c>
    </row>
    <row r="181" spans="1:7" ht="14.25" x14ac:dyDescent="0.2">
      <c r="A181" s="9"/>
      <c r="B181" s="9"/>
      <c r="C181" s="18"/>
      <c r="D181" s="6"/>
      <c r="E181" s="7"/>
      <c r="F181" s="8"/>
      <c r="G181" s="19">
        <f t="shared" si="9"/>
        <v>0</v>
      </c>
    </row>
    <row r="182" spans="1:7" ht="14.25" x14ac:dyDescent="0.2">
      <c r="A182" s="9"/>
      <c r="B182" s="9"/>
      <c r="C182" s="18"/>
      <c r="D182" s="6"/>
      <c r="E182" s="7"/>
      <c r="F182" s="8"/>
      <c r="G182" s="19">
        <f t="shared" si="9"/>
        <v>0</v>
      </c>
    </row>
    <row r="183" spans="1:7" ht="15" thickBot="1" x14ac:dyDescent="0.25">
      <c r="A183" s="9"/>
      <c r="B183" s="9"/>
      <c r="C183" s="20"/>
      <c r="D183" s="15"/>
      <c r="E183" s="16"/>
      <c r="F183" s="17"/>
      <c r="G183" s="29">
        <f t="shared" si="9"/>
        <v>0</v>
      </c>
    </row>
    <row r="184" spans="1:7" ht="15" thickBot="1" x14ac:dyDescent="0.25">
      <c r="A184" s="9"/>
      <c r="B184" s="9"/>
      <c r="C184" s="128" t="str">
        <f>+A169&amp;", "&amp;B169</f>
        <v xml:space="preserve">Lærke Grønlund, </v>
      </c>
      <c r="D184" s="129"/>
      <c r="E184" s="129"/>
      <c r="F184" s="30" t="s">
        <v>9</v>
      </c>
      <c r="G184" s="10">
        <f>SUM(G169:G183)</f>
        <v>1</v>
      </c>
    </row>
    <row r="185" spans="1:7" ht="15" thickBot="1" x14ac:dyDescent="0.25">
      <c r="A185" s="4"/>
      <c r="B185" s="4"/>
      <c r="C185" s="4"/>
      <c r="D185" s="12"/>
      <c r="E185" s="4"/>
      <c r="F185" s="4"/>
      <c r="G185" s="4"/>
    </row>
    <row r="186" spans="1:7" ht="15" thickBot="1" x14ac:dyDescent="0.25">
      <c r="A186" s="25" t="s">
        <v>2</v>
      </c>
      <c r="B186" s="34" t="s">
        <v>35</v>
      </c>
      <c r="C186" s="32" t="s">
        <v>4</v>
      </c>
      <c r="D186" s="27" t="s">
        <v>5</v>
      </c>
      <c r="E186" s="26" t="s">
        <v>6</v>
      </c>
      <c r="F186" s="26" t="s">
        <v>7</v>
      </c>
      <c r="G186" s="28" t="s">
        <v>1</v>
      </c>
    </row>
    <row r="187" spans="1:7" ht="15" thickBot="1" x14ac:dyDescent="0.25">
      <c r="A187" s="31" t="s">
        <v>259</v>
      </c>
      <c r="B187" s="35"/>
      <c r="C187" s="33" t="s">
        <v>8</v>
      </c>
      <c r="D187" s="101">
        <v>44129</v>
      </c>
      <c r="E187" s="22">
        <v>0</v>
      </c>
      <c r="F187" s="23" t="s">
        <v>162</v>
      </c>
      <c r="G187" s="24">
        <v>1</v>
      </c>
    </row>
    <row r="188" spans="1:7" ht="14.25" x14ac:dyDescent="0.2">
      <c r="A188" s="9"/>
      <c r="B188" s="9"/>
      <c r="C188" s="18"/>
      <c r="D188" s="6"/>
      <c r="E188" s="7"/>
      <c r="F188" s="8"/>
      <c r="G188" s="19">
        <f t="shared" ref="G188:G201" si="10">IF(E188&lt;&gt;"",VLOOKUP(E188&amp;", "&amp;F188,PointSkema,2,FALSE),0)</f>
        <v>0</v>
      </c>
    </row>
    <row r="189" spans="1:7" ht="14.25" x14ac:dyDescent="0.2">
      <c r="A189" s="9"/>
      <c r="B189" s="9"/>
      <c r="C189" s="18"/>
      <c r="D189" s="6"/>
      <c r="E189" s="7"/>
      <c r="F189" s="8"/>
      <c r="G189" s="19">
        <f t="shared" si="10"/>
        <v>0</v>
      </c>
    </row>
    <row r="190" spans="1:7" ht="14.25" x14ac:dyDescent="0.2">
      <c r="A190" s="9"/>
      <c r="B190" s="9"/>
      <c r="C190" s="18"/>
      <c r="D190" s="6"/>
      <c r="E190" s="7"/>
      <c r="F190" s="8"/>
      <c r="G190" s="19">
        <f t="shared" si="10"/>
        <v>0</v>
      </c>
    </row>
    <row r="191" spans="1:7" ht="14.25" x14ac:dyDescent="0.2">
      <c r="A191" s="9"/>
      <c r="B191" s="9"/>
      <c r="C191" s="18"/>
      <c r="D191" s="6"/>
      <c r="E191" s="7"/>
      <c r="F191" s="8"/>
      <c r="G191" s="19">
        <f t="shared" si="10"/>
        <v>0</v>
      </c>
    </row>
    <row r="192" spans="1:7" ht="14.25" x14ac:dyDescent="0.2">
      <c r="A192" s="9"/>
      <c r="B192" s="9"/>
      <c r="C192" s="18"/>
      <c r="D192" s="6"/>
      <c r="E192" s="7"/>
      <c r="F192" s="8"/>
      <c r="G192" s="19">
        <f t="shared" si="10"/>
        <v>0</v>
      </c>
    </row>
    <row r="193" spans="1:7" ht="14.25" x14ac:dyDescent="0.2">
      <c r="A193" s="9"/>
      <c r="B193" s="9"/>
      <c r="C193" s="18"/>
      <c r="D193" s="6"/>
      <c r="E193" s="7"/>
      <c r="F193" s="8"/>
      <c r="G193" s="19">
        <f t="shared" si="10"/>
        <v>0</v>
      </c>
    </row>
    <row r="194" spans="1:7" ht="14.25" x14ac:dyDescent="0.2">
      <c r="A194" s="9"/>
      <c r="B194" s="9"/>
      <c r="C194" s="18"/>
      <c r="D194" s="6"/>
      <c r="E194" s="7"/>
      <c r="F194" s="8"/>
      <c r="G194" s="19">
        <f t="shared" si="10"/>
        <v>0</v>
      </c>
    </row>
    <row r="195" spans="1:7" ht="14.25" x14ac:dyDescent="0.2">
      <c r="A195" s="9"/>
      <c r="B195" s="9"/>
      <c r="C195" s="18"/>
      <c r="D195" s="6"/>
      <c r="E195" s="7"/>
      <c r="F195" s="8"/>
      <c r="G195" s="19">
        <f t="shared" si="10"/>
        <v>0</v>
      </c>
    </row>
    <row r="196" spans="1:7" ht="14.25" x14ac:dyDescent="0.2">
      <c r="A196" s="9"/>
      <c r="B196" s="9"/>
      <c r="C196" s="18"/>
      <c r="D196" s="6"/>
      <c r="E196" s="7"/>
      <c r="F196" s="8"/>
      <c r="G196" s="19">
        <f t="shared" si="10"/>
        <v>0</v>
      </c>
    </row>
    <row r="197" spans="1:7" ht="14.25" x14ac:dyDescent="0.2">
      <c r="A197" s="9"/>
      <c r="B197" s="9"/>
      <c r="C197" s="18"/>
      <c r="D197" s="6"/>
      <c r="E197" s="7"/>
      <c r="F197" s="8"/>
      <c r="G197" s="19">
        <f t="shared" si="10"/>
        <v>0</v>
      </c>
    </row>
    <row r="198" spans="1:7" ht="14.25" x14ac:dyDescent="0.2">
      <c r="A198" s="9"/>
      <c r="B198" s="9"/>
      <c r="C198" s="18"/>
      <c r="D198" s="6"/>
      <c r="E198" s="7"/>
      <c r="F198" s="8"/>
      <c r="G198" s="19">
        <f t="shared" si="10"/>
        <v>0</v>
      </c>
    </row>
    <row r="199" spans="1:7" ht="14.25" x14ac:dyDescent="0.2">
      <c r="A199" s="9"/>
      <c r="B199" s="9"/>
      <c r="C199" s="18"/>
      <c r="D199" s="6"/>
      <c r="E199" s="7"/>
      <c r="F199" s="8"/>
      <c r="G199" s="19">
        <f t="shared" si="10"/>
        <v>0</v>
      </c>
    </row>
    <row r="200" spans="1:7" ht="14.25" x14ac:dyDescent="0.2">
      <c r="A200" s="9"/>
      <c r="B200" s="9"/>
      <c r="C200" s="18"/>
      <c r="D200" s="6"/>
      <c r="E200" s="7"/>
      <c r="F200" s="8"/>
      <c r="G200" s="19">
        <f t="shared" si="10"/>
        <v>0</v>
      </c>
    </row>
    <row r="201" spans="1:7" ht="15" thickBot="1" x14ac:dyDescent="0.25">
      <c r="A201" s="9"/>
      <c r="B201" s="9"/>
      <c r="C201" s="20"/>
      <c r="D201" s="15"/>
      <c r="E201" s="16"/>
      <c r="F201" s="17"/>
      <c r="G201" s="29">
        <f t="shared" si="10"/>
        <v>0</v>
      </c>
    </row>
    <row r="202" spans="1:7" ht="15" thickBot="1" x14ac:dyDescent="0.25">
      <c r="A202" s="9"/>
      <c r="B202" s="9"/>
      <c r="C202" s="128" t="str">
        <f>+A187&amp;", "&amp;B187</f>
        <v xml:space="preserve">Nikoline Risom, </v>
      </c>
      <c r="D202" s="129"/>
      <c r="E202" s="129"/>
      <c r="F202" s="30" t="s">
        <v>9</v>
      </c>
      <c r="G202" s="10">
        <f>SUM(G187:G201)</f>
        <v>1</v>
      </c>
    </row>
    <row r="203" spans="1:7" ht="15" thickBot="1" x14ac:dyDescent="0.25">
      <c r="A203" s="4"/>
      <c r="B203" s="4"/>
      <c r="C203" s="4"/>
      <c r="D203" s="12"/>
      <c r="E203" s="4"/>
      <c r="F203" s="4"/>
      <c r="G203" s="4"/>
    </row>
    <row r="204" spans="1:7" ht="15" thickBot="1" x14ac:dyDescent="0.25">
      <c r="A204" s="25" t="s">
        <v>2</v>
      </c>
      <c r="B204" s="34" t="s">
        <v>35</v>
      </c>
      <c r="C204" s="32" t="s">
        <v>4</v>
      </c>
      <c r="D204" s="27" t="s">
        <v>5</v>
      </c>
      <c r="E204" s="26" t="s">
        <v>6</v>
      </c>
      <c r="F204" s="26" t="s">
        <v>7</v>
      </c>
      <c r="G204" s="28" t="s">
        <v>1</v>
      </c>
    </row>
    <row r="205" spans="1:7" ht="15" thickBot="1" x14ac:dyDescent="0.25">
      <c r="A205" s="31" t="s">
        <v>260</v>
      </c>
      <c r="B205" s="35"/>
      <c r="C205" s="33" t="s">
        <v>8</v>
      </c>
      <c r="D205" s="101">
        <v>44129</v>
      </c>
      <c r="E205" s="22">
        <v>0</v>
      </c>
      <c r="F205" s="23" t="s">
        <v>162</v>
      </c>
      <c r="G205" s="24">
        <v>1</v>
      </c>
    </row>
    <row r="206" spans="1:7" ht="14.25" x14ac:dyDescent="0.2">
      <c r="A206" s="9"/>
      <c r="B206" s="9"/>
      <c r="C206" s="18"/>
      <c r="D206" s="6"/>
      <c r="E206" s="7"/>
      <c r="F206" s="8"/>
      <c r="G206" s="19">
        <f t="shared" ref="G206:G219" si="11">IF(E206&lt;&gt;"",VLOOKUP(E206&amp;", "&amp;F206,PointSkema,2,FALSE),0)</f>
        <v>0</v>
      </c>
    </row>
    <row r="207" spans="1:7" ht="14.25" x14ac:dyDescent="0.2">
      <c r="A207" s="9"/>
      <c r="B207" s="9"/>
      <c r="C207" s="18"/>
      <c r="D207" s="6"/>
      <c r="E207" s="7"/>
      <c r="F207" s="8"/>
      <c r="G207" s="19">
        <f t="shared" si="11"/>
        <v>0</v>
      </c>
    </row>
    <row r="208" spans="1:7" ht="14.25" x14ac:dyDescent="0.2">
      <c r="A208" s="9"/>
      <c r="B208" s="9"/>
      <c r="C208" s="18"/>
      <c r="D208" s="6"/>
      <c r="E208" s="7"/>
      <c r="F208" s="8"/>
      <c r="G208" s="19">
        <f t="shared" si="11"/>
        <v>0</v>
      </c>
    </row>
    <row r="209" spans="1:7" ht="14.25" x14ac:dyDescent="0.2">
      <c r="A209" s="9"/>
      <c r="B209" s="9"/>
      <c r="C209" s="18"/>
      <c r="D209" s="6"/>
      <c r="E209" s="7"/>
      <c r="F209" s="8"/>
      <c r="G209" s="19">
        <f t="shared" si="11"/>
        <v>0</v>
      </c>
    </row>
    <row r="210" spans="1:7" ht="14.25" x14ac:dyDescent="0.2">
      <c r="A210" s="9"/>
      <c r="B210" s="9"/>
      <c r="C210" s="18"/>
      <c r="D210" s="6"/>
      <c r="E210" s="7"/>
      <c r="F210" s="8"/>
      <c r="G210" s="19">
        <f t="shared" si="11"/>
        <v>0</v>
      </c>
    </row>
    <row r="211" spans="1:7" ht="14.25" x14ac:dyDescent="0.2">
      <c r="A211" s="9"/>
      <c r="B211" s="9"/>
      <c r="C211" s="18"/>
      <c r="D211" s="6"/>
      <c r="E211" s="7"/>
      <c r="F211" s="8"/>
      <c r="G211" s="19">
        <f t="shared" si="11"/>
        <v>0</v>
      </c>
    </row>
    <row r="212" spans="1:7" ht="14.25" x14ac:dyDescent="0.2">
      <c r="A212" s="9"/>
      <c r="B212" s="9"/>
      <c r="C212" s="18"/>
      <c r="D212" s="6"/>
      <c r="E212" s="7"/>
      <c r="F212" s="8"/>
      <c r="G212" s="19">
        <f t="shared" si="11"/>
        <v>0</v>
      </c>
    </row>
    <row r="213" spans="1:7" ht="14.25" x14ac:dyDescent="0.2">
      <c r="A213" s="9"/>
      <c r="B213" s="9"/>
      <c r="C213" s="18"/>
      <c r="D213" s="6"/>
      <c r="E213" s="7"/>
      <c r="F213" s="8"/>
      <c r="G213" s="19">
        <f t="shared" si="11"/>
        <v>0</v>
      </c>
    </row>
    <row r="214" spans="1:7" ht="14.25" x14ac:dyDescent="0.2">
      <c r="A214" s="9"/>
      <c r="B214" s="9"/>
      <c r="C214" s="18"/>
      <c r="D214" s="6"/>
      <c r="E214" s="7"/>
      <c r="F214" s="8"/>
      <c r="G214" s="19">
        <f t="shared" si="11"/>
        <v>0</v>
      </c>
    </row>
    <row r="215" spans="1:7" ht="14.25" x14ac:dyDescent="0.2">
      <c r="A215" s="9"/>
      <c r="B215" s="9"/>
      <c r="C215" s="18"/>
      <c r="D215" s="6"/>
      <c r="E215" s="7"/>
      <c r="F215" s="8"/>
      <c r="G215" s="19">
        <f t="shared" si="11"/>
        <v>0</v>
      </c>
    </row>
    <row r="216" spans="1:7" ht="14.25" x14ac:dyDescent="0.2">
      <c r="A216" s="9"/>
      <c r="B216" s="9"/>
      <c r="C216" s="18"/>
      <c r="D216" s="6"/>
      <c r="E216" s="7"/>
      <c r="F216" s="8"/>
      <c r="G216" s="19">
        <f t="shared" si="11"/>
        <v>0</v>
      </c>
    </row>
    <row r="217" spans="1:7" ht="14.25" x14ac:dyDescent="0.2">
      <c r="A217" s="9"/>
      <c r="B217" s="9"/>
      <c r="C217" s="18"/>
      <c r="D217" s="6"/>
      <c r="E217" s="7"/>
      <c r="F217" s="8"/>
      <c r="G217" s="19">
        <f t="shared" si="11"/>
        <v>0</v>
      </c>
    </row>
    <row r="218" spans="1:7" ht="14.25" x14ac:dyDescent="0.2">
      <c r="A218" s="9"/>
      <c r="B218" s="9"/>
      <c r="C218" s="18"/>
      <c r="D218" s="6"/>
      <c r="E218" s="7"/>
      <c r="F218" s="8"/>
      <c r="G218" s="19">
        <f t="shared" si="11"/>
        <v>0</v>
      </c>
    </row>
    <row r="219" spans="1:7" ht="15" thickBot="1" x14ac:dyDescent="0.25">
      <c r="A219" s="9"/>
      <c r="B219" s="9"/>
      <c r="C219" s="20"/>
      <c r="D219" s="15"/>
      <c r="E219" s="16"/>
      <c r="F219" s="17"/>
      <c r="G219" s="29">
        <f t="shared" si="11"/>
        <v>0</v>
      </c>
    </row>
    <row r="220" spans="1:7" ht="15" thickBot="1" x14ac:dyDescent="0.25">
      <c r="A220" s="9"/>
      <c r="B220" s="9"/>
      <c r="C220" s="128" t="str">
        <f>+A205&amp;", "&amp;B205</f>
        <v xml:space="preserve">Regitze Bohnstedt, </v>
      </c>
      <c r="D220" s="129"/>
      <c r="E220" s="129"/>
      <c r="F220" s="30" t="s">
        <v>9</v>
      </c>
      <c r="G220" s="10">
        <f>SUM(G205:G219)</f>
        <v>1</v>
      </c>
    </row>
    <row r="221" spans="1:7" ht="15" thickBot="1" x14ac:dyDescent="0.25">
      <c r="A221" s="4"/>
      <c r="B221" s="4"/>
      <c r="C221" s="4"/>
      <c r="D221" s="12"/>
      <c r="E221" s="4"/>
      <c r="F221" s="4"/>
      <c r="G221" s="4"/>
    </row>
    <row r="222" spans="1:7" ht="15" thickBot="1" x14ac:dyDescent="0.25">
      <c r="A222" s="25" t="s">
        <v>2</v>
      </c>
      <c r="B222" s="34" t="s">
        <v>35</v>
      </c>
      <c r="C222" s="32" t="s">
        <v>4</v>
      </c>
      <c r="D222" s="27" t="s">
        <v>5</v>
      </c>
      <c r="E222" s="26" t="s">
        <v>6</v>
      </c>
      <c r="F222" s="26" t="s">
        <v>7</v>
      </c>
      <c r="G222" s="28" t="s">
        <v>1</v>
      </c>
    </row>
    <row r="223" spans="1:7" ht="15" thickBot="1" x14ac:dyDescent="0.25">
      <c r="A223" s="31"/>
      <c r="B223" s="35"/>
      <c r="C223" s="33"/>
      <c r="D223" s="21"/>
      <c r="E223" s="22"/>
      <c r="F223" s="23"/>
      <c r="G223" s="24">
        <f t="shared" ref="G223:G237" si="12">IF(E223&lt;&gt;"",VLOOKUP(E223&amp;", "&amp;F223,PointSkema,2,FALSE),0)</f>
        <v>0</v>
      </c>
    </row>
    <row r="224" spans="1:7" ht="14.25" x14ac:dyDescent="0.2">
      <c r="A224" s="9"/>
      <c r="B224" s="9"/>
      <c r="C224" s="18"/>
      <c r="D224" s="6"/>
      <c r="E224" s="7"/>
      <c r="F224" s="8"/>
      <c r="G224" s="19">
        <f t="shared" si="12"/>
        <v>0</v>
      </c>
    </row>
    <row r="225" spans="1:7" ht="14.25" x14ac:dyDescent="0.2">
      <c r="A225" s="9"/>
      <c r="B225" s="9"/>
      <c r="C225" s="18"/>
      <c r="D225" s="6"/>
      <c r="E225" s="7"/>
      <c r="F225" s="8"/>
      <c r="G225" s="19">
        <f t="shared" si="12"/>
        <v>0</v>
      </c>
    </row>
    <row r="226" spans="1:7" ht="14.25" x14ac:dyDescent="0.2">
      <c r="A226" s="9"/>
      <c r="B226" s="9"/>
      <c r="C226" s="18"/>
      <c r="D226" s="6"/>
      <c r="E226" s="7"/>
      <c r="F226" s="8"/>
      <c r="G226" s="19">
        <f t="shared" si="12"/>
        <v>0</v>
      </c>
    </row>
    <row r="227" spans="1:7" ht="14.25" x14ac:dyDescent="0.2">
      <c r="A227" s="9"/>
      <c r="B227" s="9"/>
      <c r="C227" s="18"/>
      <c r="D227" s="6"/>
      <c r="E227" s="7"/>
      <c r="F227" s="8"/>
      <c r="G227" s="19">
        <f t="shared" si="12"/>
        <v>0</v>
      </c>
    </row>
    <row r="228" spans="1:7" ht="14.25" x14ac:dyDescent="0.2">
      <c r="A228" s="9"/>
      <c r="B228" s="9"/>
      <c r="C228" s="18"/>
      <c r="D228" s="6"/>
      <c r="E228" s="7"/>
      <c r="F228" s="8"/>
      <c r="G228" s="19">
        <f t="shared" si="12"/>
        <v>0</v>
      </c>
    </row>
    <row r="229" spans="1:7" ht="14.25" x14ac:dyDescent="0.2">
      <c r="A229" s="9"/>
      <c r="B229" s="9"/>
      <c r="C229" s="18"/>
      <c r="D229" s="6"/>
      <c r="E229" s="7"/>
      <c r="F229" s="8"/>
      <c r="G229" s="19">
        <f t="shared" si="12"/>
        <v>0</v>
      </c>
    </row>
    <row r="230" spans="1:7" ht="14.25" x14ac:dyDescent="0.2">
      <c r="A230" s="9"/>
      <c r="B230" s="9"/>
      <c r="C230" s="18"/>
      <c r="D230" s="6"/>
      <c r="E230" s="7"/>
      <c r="F230" s="8"/>
      <c r="G230" s="19">
        <f t="shared" si="12"/>
        <v>0</v>
      </c>
    </row>
    <row r="231" spans="1:7" ht="14.25" x14ac:dyDescent="0.2">
      <c r="A231" s="9"/>
      <c r="B231" s="9"/>
      <c r="C231" s="18"/>
      <c r="D231" s="6"/>
      <c r="E231" s="7"/>
      <c r="F231" s="8"/>
      <c r="G231" s="19">
        <f t="shared" si="12"/>
        <v>0</v>
      </c>
    </row>
    <row r="232" spans="1:7" ht="14.25" x14ac:dyDescent="0.2">
      <c r="A232" s="9"/>
      <c r="B232" s="9"/>
      <c r="C232" s="18"/>
      <c r="D232" s="6"/>
      <c r="E232" s="7"/>
      <c r="F232" s="8"/>
      <c r="G232" s="19">
        <f t="shared" si="12"/>
        <v>0</v>
      </c>
    </row>
    <row r="233" spans="1:7" ht="14.25" x14ac:dyDescent="0.2">
      <c r="A233" s="9"/>
      <c r="B233" s="9"/>
      <c r="C233" s="18"/>
      <c r="D233" s="6"/>
      <c r="E233" s="7"/>
      <c r="F233" s="8"/>
      <c r="G233" s="19">
        <f t="shared" si="12"/>
        <v>0</v>
      </c>
    </row>
    <row r="234" spans="1:7" ht="14.25" x14ac:dyDescent="0.2">
      <c r="A234" s="9"/>
      <c r="B234" s="9"/>
      <c r="C234" s="18"/>
      <c r="D234" s="6"/>
      <c r="E234" s="7"/>
      <c r="F234" s="8"/>
      <c r="G234" s="19">
        <f t="shared" si="12"/>
        <v>0</v>
      </c>
    </row>
    <row r="235" spans="1:7" ht="14.25" x14ac:dyDescent="0.2">
      <c r="A235" s="9"/>
      <c r="B235" s="9"/>
      <c r="C235" s="18"/>
      <c r="D235" s="6"/>
      <c r="E235" s="7"/>
      <c r="F235" s="8"/>
      <c r="G235" s="19">
        <f t="shared" si="12"/>
        <v>0</v>
      </c>
    </row>
    <row r="236" spans="1:7" ht="14.25" x14ac:dyDescent="0.2">
      <c r="A236" s="9"/>
      <c r="B236" s="9"/>
      <c r="C236" s="18"/>
      <c r="D236" s="6"/>
      <c r="E236" s="7"/>
      <c r="F236" s="8"/>
      <c r="G236" s="19">
        <f t="shared" si="12"/>
        <v>0</v>
      </c>
    </row>
    <row r="237" spans="1:7" ht="15" thickBot="1" x14ac:dyDescent="0.25">
      <c r="A237" s="9"/>
      <c r="B237" s="9"/>
      <c r="C237" s="20"/>
      <c r="D237" s="15"/>
      <c r="E237" s="16"/>
      <c r="F237" s="17"/>
      <c r="G237" s="29">
        <f t="shared" si="12"/>
        <v>0</v>
      </c>
    </row>
    <row r="238" spans="1:7" ht="15" thickBot="1" x14ac:dyDescent="0.25">
      <c r="A238" s="9"/>
      <c r="B238" s="9"/>
      <c r="C238" s="128" t="str">
        <f>+A223&amp;", "&amp;B223</f>
        <v xml:space="preserve">, </v>
      </c>
      <c r="D238" s="129"/>
      <c r="E238" s="129"/>
      <c r="F238" s="30" t="s">
        <v>9</v>
      </c>
      <c r="G238" s="10">
        <f>SUM(G223:G237)</f>
        <v>0</v>
      </c>
    </row>
    <row r="239" spans="1:7" ht="14.25" x14ac:dyDescent="0.2">
      <c r="A239" s="11"/>
      <c r="B239" s="11"/>
      <c r="C239" s="13"/>
      <c r="D239" s="12"/>
      <c r="E239" s="4"/>
      <c r="F239" s="4"/>
      <c r="G239" s="4"/>
    </row>
    <row r="240" spans="1:7" ht="14.25" x14ac:dyDescent="0.2">
      <c r="A240" s="11"/>
      <c r="B240" s="11"/>
      <c r="C240" s="13"/>
      <c r="D240" s="12"/>
      <c r="E240" s="4"/>
      <c r="F240" s="4"/>
      <c r="G240" s="4"/>
    </row>
    <row r="243" spans="1:1" ht="14.25" x14ac:dyDescent="0.2">
      <c r="A243" s="37" t="s">
        <v>12</v>
      </c>
    </row>
    <row r="244" spans="1:1" ht="14.25" x14ac:dyDescent="0.2">
      <c r="A244" s="37">
        <v>1</v>
      </c>
    </row>
    <row r="245" spans="1:1" ht="14.25" x14ac:dyDescent="0.2">
      <c r="A245" s="37">
        <v>2</v>
      </c>
    </row>
    <row r="246" spans="1:1" ht="14.25" x14ac:dyDescent="0.2">
      <c r="A246" s="37">
        <v>3</v>
      </c>
    </row>
    <row r="247" spans="1:1" ht="14.25" x14ac:dyDescent="0.2">
      <c r="A247" s="37">
        <v>4</v>
      </c>
    </row>
    <row r="248" spans="1:1" ht="14.25" x14ac:dyDescent="0.2">
      <c r="A248" s="37" t="s">
        <v>14</v>
      </c>
    </row>
  </sheetData>
  <mergeCells count="15">
    <mergeCell ref="C202:E202"/>
    <mergeCell ref="C220:E220"/>
    <mergeCell ref="C238:E238"/>
    <mergeCell ref="C92:E92"/>
    <mergeCell ref="C110:E110"/>
    <mergeCell ref="C129:E129"/>
    <mergeCell ref="C147:E147"/>
    <mergeCell ref="C165:E165"/>
    <mergeCell ref="C184:E184"/>
    <mergeCell ref="C74:E74"/>
    <mergeCell ref="A1:G1"/>
    <mergeCell ref="I1:J1"/>
    <mergeCell ref="C19:E19"/>
    <mergeCell ref="C37:E37"/>
    <mergeCell ref="C55:E55"/>
  </mergeCells>
  <dataValidations count="3">
    <dataValidation type="date" allowBlank="1" showInputMessage="1" showErrorMessage="1" errorTitle="THOR - POKAL" error="Datoen er ikke gyldig - indtast en dato mellem 01-01-2011 og 31-12-2011" sqref="D223:D237 D206:D219 D141:D146 D152:D164 D170:D183 D188:D201 D118:D128" xr:uid="{1F125249-1900-4842-BA5B-D08E491526EB}">
      <formula1>40544</formula1>
      <formula2>40908</formula2>
    </dataValidation>
    <dataValidation type="list" allowBlank="1" showInputMessage="1" showErrorMessage="1" errorTitle="THOR - POKAL" error="Den indtastede værdi findes ikke på listen - vælg venligst en værdi på listen. " sqref="E4:E18 E223:E237 E22:E36 E40:E54 E77:E91 E95:E109 E114:E128 E132:E146 E205:E219 E150:E164 E169:E183 E187:E201 E59:E73" xr:uid="{006418A9-4704-452F-A00F-58AB91668132}">
      <formula1>Placering</formula1>
    </dataValidation>
    <dataValidation type="list" allowBlank="1" showInputMessage="1" showErrorMessage="1" errorTitle="THOR - POKAL" error="Den indtastede værdi finde ikke på listen - vælg venligst en værdi på listen." sqref="F4:F18 F223:F237 F22:F36 F40:F54 F95:F109 F77:F91 F114:F128 F132:F146 F150:F164 F205:F219 F169:F183 F187:F201 F59:F73" xr:uid="{E06FA87F-6C70-497B-91D8-8FF810D67D38}">
      <formula1>Klasser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F8F6-4330-4EBC-8B18-838B1F7EB2BA}">
  <dimension ref="A1:Q22"/>
  <sheetViews>
    <sheetView workbookViewId="0">
      <selection activeCell="B4" sqref="B4"/>
    </sheetView>
  </sheetViews>
  <sheetFormatPr defaultColWidth="8.85546875" defaultRowHeight="30" customHeight="1" x14ac:dyDescent="0.2"/>
  <cols>
    <col min="1" max="1" width="17.7109375" style="60" bestFit="1" customWidth="1"/>
    <col min="2" max="10" width="12" style="59" customWidth="1"/>
    <col min="11" max="15" width="8.85546875" style="60"/>
    <col min="16" max="16" width="16.28515625" style="60" customWidth="1"/>
    <col min="17" max="16384" width="8.85546875" style="60"/>
  </cols>
  <sheetData>
    <row r="1" spans="1:17" s="57" customFormat="1" ht="30" customHeight="1" x14ac:dyDescent="0.2">
      <c r="A1" s="67" t="s">
        <v>42</v>
      </c>
      <c r="B1" s="68">
        <v>0</v>
      </c>
      <c r="C1" s="68">
        <v>0</v>
      </c>
      <c r="D1" s="68">
        <v>1</v>
      </c>
      <c r="E1" s="68">
        <v>2</v>
      </c>
      <c r="F1" s="68">
        <v>3</v>
      </c>
      <c r="G1" s="68">
        <v>4</v>
      </c>
      <c r="H1" s="68">
        <v>5</v>
      </c>
      <c r="I1" s="68">
        <v>6</v>
      </c>
      <c r="J1" s="68">
        <v>7</v>
      </c>
    </row>
    <row r="2" spans="1:17" ht="30" customHeight="1" x14ac:dyDescent="0.2">
      <c r="A2" s="65" t="s">
        <v>53</v>
      </c>
      <c r="B2" s="69" t="s">
        <v>61</v>
      </c>
      <c r="C2" s="69" t="s">
        <v>63</v>
      </c>
      <c r="D2" s="69" t="s">
        <v>65</v>
      </c>
      <c r="E2" s="69" t="s">
        <v>67</v>
      </c>
      <c r="F2" s="69" t="s">
        <v>69</v>
      </c>
      <c r="G2" s="69" t="s">
        <v>16</v>
      </c>
      <c r="H2" s="69" t="s">
        <v>70</v>
      </c>
      <c r="I2" s="69" t="s">
        <v>71</v>
      </c>
      <c r="J2" s="69" t="s">
        <v>72</v>
      </c>
    </row>
    <row r="3" spans="1:17" ht="30" customHeight="1" x14ac:dyDescent="0.2">
      <c r="A3" s="65" t="s">
        <v>54</v>
      </c>
      <c r="B3" s="69" t="s">
        <v>61</v>
      </c>
      <c r="C3" s="69" t="s">
        <v>64</v>
      </c>
      <c r="D3" s="69" t="s">
        <v>66</v>
      </c>
      <c r="E3" s="69" t="s">
        <v>68</v>
      </c>
      <c r="F3" s="69" t="s">
        <v>73</v>
      </c>
      <c r="G3" s="69" t="s">
        <v>74</v>
      </c>
      <c r="H3" s="69" t="s">
        <v>75</v>
      </c>
      <c r="I3" s="69" t="s">
        <v>76</v>
      </c>
      <c r="J3" s="69" t="s">
        <v>77</v>
      </c>
    </row>
    <row r="4" spans="1:17" ht="30" customHeight="1" x14ac:dyDescent="0.2">
      <c r="A4" s="65" t="s">
        <v>55</v>
      </c>
      <c r="B4" s="69" t="s">
        <v>62</v>
      </c>
      <c r="C4" s="69" t="s">
        <v>28</v>
      </c>
      <c r="D4" s="69" t="s">
        <v>80</v>
      </c>
      <c r="E4" s="69" t="s">
        <v>81</v>
      </c>
      <c r="F4" s="69" t="s">
        <v>82</v>
      </c>
      <c r="G4" s="69" t="s">
        <v>83</v>
      </c>
      <c r="H4" s="69" t="s">
        <v>78</v>
      </c>
      <c r="I4" s="69" t="s">
        <v>79</v>
      </c>
      <c r="J4" s="69" t="s">
        <v>72</v>
      </c>
    </row>
    <row r="6" spans="1:17" ht="30" customHeight="1" x14ac:dyDescent="0.2">
      <c r="A6" s="65" t="s">
        <v>56</v>
      </c>
      <c r="B6" s="66">
        <v>5</v>
      </c>
      <c r="C6" s="66">
        <v>10</v>
      </c>
      <c r="D6" s="66">
        <v>15</v>
      </c>
      <c r="E6" s="66">
        <v>20</v>
      </c>
      <c r="F6" s="66">
        <v>25</v>
      </c>
      <c r="G6" s="66">
        <v>30</v>
      </c>
      <c r="H6" s="66">
        <v>35</v>
      </c>
      <c r="I6" s="66">
        <v>40</v>
      </c>
      <c r="J6" s="66">
        <v>45</v>
      </c>
    </row>
    <row r="7" spans="1:17" ht="30" customHeight="1" x14ac:dyDescent="0.2">
      <c r="A7" s="65" t="s">
        <v>57</v>
      </c>
      <c r="B7" s="66">
        <v>4</v>
      </c>
      <c r="C7" s="66">
        <v>8</v>
      </c>
      <c r="D7" s="66">
        <v>12</v>
      </c>
      <c r="E7" s="66">
        <v>16</v>
      </c>
      <c r="F7" s="66">
        <v>20</v>
      </c>
      <c r="G7" s="66">
        <v>24</v>
      </c>
      <c r="H7" s="66">
        <v>28</v>
      </c>
      <c r="I7" s="66">
        <v>32</v>
      </c>
      <c r="J7" s="66">
        <v>36</v>
      </c>
    </row>
    <row r="8" spans="1:17" ht="30" customHeight="1" x14ac:dyDescent="0.2">
      <c r="A8" s="65" t="s">
        <v>58</v>
      </c>
      <c r="B8" s="66">
        <v>3</v>
      </c>
      <c r="C8" s="66">
        <v>6</v>
      </c>
      <c r="D8" s="66">
        <v>9</v>
      </c>
      <c r="E8" s="66">
        <v>12</v>
      </c>
      <c r="F8" s="66">
        <v>15</v>
      </c>
      <c r="G8" s="66">
        <v>18</v>
      </c>
      <c r="H8" s="66">
        <v>21</v>
      </c>
      <c r="I8" s="66">
        <v>24</v>
      </c>
      <c r="J8" s="66">
        <v>27</v>
      </c>
    </row>
    <row r="9" spans="1:17" ht="30" customHeight="1" x14ac:dyDescent="0.2">
      <c r="A9" s="65" t="s">
        <v>59</v>
      </c>
      <c r="B9" s="66">
        <v>2</v>
      </c>
      <c r="C9" s="66">
        <v>4</v>
      </c>
      <c r="D9" s="66">
        <v>6</v>
      </c>
      <c r="E9" s="66">
        <v>8</v>
      </c>
      <c r="F9" s="66">
        <v>10</v>
      </c>
      <c r="G9" s="66">
        <v>12</v>
      </c>
      <c r="H9" s="66">
        <v>14</v>
      </c>
      <c r="I9" s="66">
        <v>16</v>
      </c>
      <c r="J9" s="66">
        <v>18</v>
      </c>
    </row>
    <row r="10" spans="1:17" ht="30" customHeight="1" x14ac:dyDescent="0.2">
      <c r="A10" s="65" t="s">
        <v>119</v>
      </c>
      <c r="B10" s="66">
        <v>1</v>
      </c>
      <c r="C10" s="66">
        <v>2</v>
      </c>
      <c r="D10" s="66">
        <v>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</row>
    <row r="12" spans="1:17" ht="30" customHeight="1" x14ac:dyDescent="0.2">
      <c r="A12" s="132" t="s">
        <v>84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ht="30" customHeight="1" x14ac:dyDescent="0.2">
      <c r="A13" s="132" t="s">
        <v>85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30" customHeight="1" x14ac:dyDescent="0.2">
      <c r="A14" s="133" t="s">
        <v>199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7" ht="30" customHeight="1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30" customHeight="1" x14ac:dyDescent="0.2">
      <c r="A16" s="64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3" ht="30" customHeight="1" x14ac:dyDescent="0.2">
      <c r="A17" s="62" t="s">
        <v>87</v>
      </c>
      <c r="B17" s="58">
        <v>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30" customHeight="1" x14ac:dyDescent="0.2">
      <c r="A18" s="62" t="s">
        <v>88</v>
      </c>
      <c r="B18" s="58">
        <v>1.5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30" customHeight="1" x14ac:dyDescent="0.2">
      <c r="A19" s="63" t="s">
        <v>89</v>
      </c>
      <c r="B19" s="58">
        <v>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30" customHeight="1" x14ac:dyDescent="0.2">
      <c r="A20" s="63" t="s">
        <v>90</v>
      </c>
      <c r="B20" s="58">
        <v>2.5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30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30" customHeight="1" x14ac:dyDescent="0.2">
      <c r="A22" s="62" t="s">
        <v>91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</sheetData>
  <mergeCells count="3">
    <mergeCell ref="A12:Q12"/>
    <mergeCell ref="A13:Q13"/>
    <mergeCell ref="A14:Q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46D70071E17444A3C6759DA714A4F0" ma:contentTypeVersion="11" ma:contentTypeDescription="Create a new document." ma:contentTypeScope="" ma:versionID="db59ac8207b7856d68cffc1e5c7742f0">
  <xsd:schema xmlns:xsd="http://www.w3.org/2001/XMLSchema" xmlns:xs="http://www.w3.org/2001/XMLSchema" xmlns:p="http://schemas.microsoft.com/office/2006/metadata/properties" xmlns:ns3="a0ec3754-ac54-442e-a4fc-95f57e58f0e5" xmlns:ns4="9664d44d-796d-4c9d-9e79-ff7faf2ee362" targetNamespace="http://schemas.microsoft.com/office/2006/metadata/properties" ma:root="true" ma:fieldsID="08372e005d756630c26f3d3de06621fa" ns3:_="" ns4:_="">
    <xsd:import namespace="a0ec3754-ac54-442e-a4fc-95f57e58f0e5"/>
    <xsd:import namespace="9664d44d-796d-4c9d-9e79-ff7faf2ee3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c3754-ac54-442e-a4fc-95f57e58f0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4d44d-796d-4c9d-9e79-ff7faf2ee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4C981-32CB-42A1-911C-D83F0A6998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2EA564-CA29-4466-9216-1FC5712C4BE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0ec3754-ac54-442e-a4fc-95f57e58f0e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664d44d-796d-4c9d-9e79-ff7faf2ee3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25CD52-DB12-4EBA-98EA-A6011B54D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c3754-ac54-442e-a4fc-95f57e58f0e5"/>
    <ds:schemaRef ds:uri="9664d44d-796d-4c9d-9e79-ff7faf2ee3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STILLING (foreløbig)</vt:lpstr>
      <vt:lpstr>PONY dressur</vt:lpstr>
      <vt:lpstr>PONY spring</vt:lpstr>
      <vt:lpstr>PONY military</vt:lpstr>
      <vt:lpstr>HEST dressur</vt:lpstr>
      <vt:lpstr>HEST spring</vt:lpstr>
      <vt:lpstr>HEST military</vt:lpstr>
      <vt:lpstr>ELEV pokal</vt:lpstr>
      <vt:lpstr>Pointskala dressur + spring</vt:lpstr>
      <vt:lpstr>Pointskala military</vt:lpstr>
      <vt:lpstr>Pointskala Elevpokalen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Zenia Marie Hørgren Viby</cp:lastModifiedBy>
  <cp:revision/>
  <dcterms:created xsi:type="dcterms:W3CDTF">2011-03-15T09:09:21Z</dcterms:created>
  <dcterms:modified xsi:type="dcterms:W3CDTF">2021-01-05T19:21:46Z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0x0101005F46D70071E17444A3C6759DA714A4F0</vt:lpwstr>
  </property>
</Properties>
</file>