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5" windowWidth="19440" windowHeight="11760" tabRatio="802"/>
  </bookViews>
  <sheets>
    <sheet name="Stillingsoversigt" sheetId="19" r:id="rId1"/>
    <sheet name="Pony Dressur Klub" sheetId="1" r:id="rId2"/>
    <sheet name="Hest Dressur Klub" sheetId="5" r:id="rId3"/>
    <sheet name="Pony Spring Klub" sheetId="4" r:id="rId4"/>
    <sheet name="Hest Spring Klub" sheetId="6" r:id="rId5"/>
    <sheet name="Elev pokal" sheetId="11" r:id="rId6"/>
    <sheet name="Hest Dressur Dis" sheetId="10" r:id="rId7"/>
    <sheet name="Pony Spring Dis" sheetId="8" r:id="rId8"/>
    <sheet name="Pony Dressur Distrik" sheetId="15" r:id="rId9"/>
    <sheet name="Hest Spring Dis" sheetId="7" r:id="rId10"/>
    <sheet name="Hest Dressur Land" sheetId="16" r:id="rId11"/>
    <sheet name="Pony Spring Land" sheetId="13" r:id="rId12"/>
    <sheet name="Hest Spring Land" sheetId="12" r:id="rId13"/>
    <sheet name="Ark1" sheetId="20" r:id="rId14"/>
    <sheet name="Ark2" sheetId="21" r:id="rId15"/>
  </sheets>
  <definedNames>
    <definedName name="_xlnm._FilterDatabase" localSheetId="6" hidden="1">'Hest Dressur Dis'!$I$3:$J$22</definedName>
    <definedName name="_xlnm._FilterDatabase" localSheetId="0" hidden="1">Stillingsoversigt!$G$5:$H$6</definedName>
    <definedName name="gg">'Pony Dressur Klub'!$C$445:$C$460</definedName>
    <definedName name="Klasser" localSheetId="5">'Elev pokal'!$C$266:$C$281</definedName>
    <definedName name="Klasser" localSheetId="6">'Hest Dressur Dis'!$C$402:$C$446</definedName>
    <definedName name="Klasser" localSheetId="2">'Hest Dressur Klub'!$C$390:$C$434</definedName>
    <definedName name="Klasser" localSheetId="10">'Hest Dressur Land'!$C$390:$C$434</definedName>
    <definedName name="Klasser" localSheetId="9">'Hest Spring Dis'!$C$390:$C$407</definedName>
    <definedName name="Klasser" localSheetId="4">'Hest Spring Klub'!$C$386:$C$403</definedName>
    <definedName name="Klasser" localSheetId="12">'Hest Spring Land'!$C$390:$C$407</definedName>
    <definedName name="Klasser" localSheetId="8">'Pony Dressur Distrik'!$C$390:$C$405</definedName>
    <definedName name="Klasser" localSheetId="7">'Pony Spring Dis'!$C$470:$C$487</definedName>
    <definedName name="Klasser" localSheetId="3">'Pony Spring Klub'!$C$511:$C$528</definedName>
    <definedName name="Klasser" localSheetId="11">'Pony Spring Land'!$C$390:$C$407</definedName>
    <definedName name="Klasser">'Pony Dressur Klub'!$C$445:$C$460</definedName>
    <definedName name="Placering">'Pony Dressur Klub'!$D$445:$D$449</definedName>
    <definedName name="PlaceringKlasse" localSheetId="5">'Elev pokal'!$A$266:$A$345</definedName>
    <definedName name="PlaceringKlasse" localSheetId="6">'Hest Dressur Dis'!$A$402:$A$596</definedName>
    <definedName name="PlaceringKlasse" localSheetId="2">'Hest Dressur Klub'!$A$390:$A$584</definedName>
    <definedName name="PlaceringKlasse" localSheetId="10">'Hest Dressur Land'!$A$390:$A$584</definedName>
    <definedName name="PlaceringKlasse" localSheetId="9">'Hest Spring Dis'!$A$390:$A$479</definedName>
    <definedName name="PlaceringKlasse" localSheetId="4">'Hest Spring Klub'!$A$386:$A$475</definedName>
    <definedName name="PlaceringKlasse" localSheetId="12">'Hest Spring Land'!$A$390:$A$479</definedName>
    <definedName name="PlaceringKlasse" localSheetId="8">'Pony Dressur Distrik'!$A$390:$A$469</definedName>
    <definedName name="PlaceringKlasse" localSheetId="7">'Pony Spring Dis'!$A$470:$A$559</definedName>
    <definedName name="PlaceringKlasse" localSheetId="3">'Pony Spring Klub'!$A$511:$A$600</definedName>
    <definedName name="PlaceringKlasse" localSheetId="11">'Pony Spring Land'!$A$390:$A$479</definedName>
    <definedName name="PlaceringKlasse">'Pony Dressur Klub'!$A$445:$A$524</definedName>
    <definedName name="Point" localSheetId="5">'Elev pokal'!$B$266:$B$345</definedName>
    <definedName name="Point" localSheetId="6">'Hest Dressur Dis'!$B$402:$B$596</definedName>
    <definedName name="Point" localSheetId="2">'Hest Dressur Klub'!$B$390:$B$584</definedName>
    <definedName name="Point" localSheetId="10">'Hest Dressur Land'!$B$390:$B$584</definedName>
    <definedName name="Point" localSheetId="9">'Hest Spring Dis'!$B$390:$B$479</definedName>
    <definedName name="Point" localSheetId="4">'Hest Spring Klub'!$B$386:$B$475</definedName>
    <definedName name="Point" localSheetId="12">'Hest Spring Land'!$B$390:$B$479</definedName>
    <definedName name="Point" localSheetId="8">'Pony Dressur Distrik'!$B$390:$B$469</definedName>
    <definedName name="Point" localSheetId="7">'Pony Spring Dis'!$B$470:$B$559</definedName>
    <definedName name="Point" localSheetId="3">'Pony Spring Klub'!$B$511:$B$600</definedName>
    <definedName name="Point" localSheetId="11">'Pony Spring Land'!$B$390:$B$479</definedName>
    <definedName name="Point">'Pony Dressur Klub'!$B$445:$B$524</definedName>
    <definedName name="PointSkema" localSheetId="5">'Elev pokal'!$A$266:$B$345</definedName>
    <definedName name="PointSkema" localSheetId="6">'Hest Dressur Dis'!$A$402:$B$596</definedName>
    <definedName name="PointSkema" localSheetId="2">'Hest Dressur Klub'!$A$390:$B$584</definedName>
    <definedName name="PointSkema" localSheetId="10">'Hest Dressur Land'!$A$390:$B$584</definedName>
    <definedName name="PointSkema" localSheetId="9">'Hest Spring Dis'!$A$390:$B$479</definedName>
    <definedName name="PointSkema" localSheetId="4">'Hest Spring Klub'!$A$386:$B$475</definedName>
    <definedName name="PointSkema" localSheetId="12">'Hest Spring Land'!$A$390:$B$479</definedName>
    <definedName name="PointSkema" localSheetId="8">'Pony Dressur Distrik'!$A$390:$B$469</definedName>
    <definedName name="PointSkema" localSheetId="7">'Pony Spring Dis'!$A$470:$B$559</definedName>
    <definedName name="PointSkema" localSheetId="3">'Pony Spring Klub'!$A$511:$B$600</definedName>
    <definedName name="PointSkema" localSheetId="11">'Pony Spring Land'!$A$390:$B$479</definedName>
    <definedName name="PointSkema">'Pony Dressur Klub'!$A$445:$B$524</definedName>
    <definedName name="Procent">'Pony Dressur Klub'!$C$445:$C$460</definedName>
  </definedNames>
  <calcPr calcId="125725"/>
</workbook>
</file>

<file path=xl/calcChain.xml><?xml version="1.0" encoding="utf-8"?>
<calcChain xmlns="http://schemas.openxmlformats.org/spreadsheetml/2006/main">
  <c r="J6" i="6"/>
  <c r="M55" i="19"/>
  <c r="C440" i="1"/>
  <c r="I20" s="1"/>
  <c r="G439"/>
  <c r="G438"/>
  <c r="G436"/>
  <c r="C431"/>
  <c r="I36" s="1"/>
  <c r="G430"/>
  <c r="G429"/>
  <c r="G428"/>
  <c r="G427"/>
  <c r="C422"/>
  <c r="I26" s="1"/>
  <c r="G421"/>
  <c r="G420"/>
  <c r="C492" i="4"/>
  <c r="I18" s="1"/>
  <c r="G491"/>
  <c r="G490"/>
  <c r="G489"/>
  <c r="G488"/>
  <c r="G487"/>
  <c r="G486"/>
  <c r="G485"/>
  <c r="G484"/>
  <c r="G483"/>
  <c r="G482"/>
  <c r="G481"/>
  <c r="G480"/>
  <c r="G479"/>
  <c r="C474"/>
  <c r="I21" s="1"/>
  <c r="G473"/>
  <c r="G472"/>
  <c r="G471"/>
  <c r="G470"/>
  <c r="G469"/>
  <c r="G468"/>
  <c r="G467"/>
  <c r="G466"/>
  <c r="G465"/>
  <c r="G464"/>
  <c r="G463"/>
  <c r="G462"/>
  <c r="G461"/>
  <c r="C456"/>
  <c r="I19" s="1"/>
  <c r="G455"/>
  <c r="G454"/>
  <c r="G453"/>
  <c r="G452"/>
  <c r="G451"/>
  <c r="G450"/>
  <c r="G449"/>
  <c r="G448"/>
  <c r="G447"/>
  <c r="G446"/>
  <c r="G445"/>
  <c r="G444"/>
  <c r="G443"/>
  <c r="G58" i="11"/>
  <c r="C438" i="4"/>
  <c r="I17" s="1"/>
  <c r="G437"/>
  <c r="G436"/>
  <c r="G435"/>
  <c r="G434"/>
  <c r="G433"/>
  <c r="G432"/>
  <c r="G431"/>
  <c r="G430"/>
  <c r="G429"/>
  <c r="G428"/>
  <c r="G427"/>
  <c r="G426"/>
  <c r="G425"/>
  <c r="G241" i="11"/>
  <c r="J12" s="1"/>
  <c r="G263"/>
  <c r="J33" s="1"/>
  <c r="C263"/>
  <c r="I33" s="1"/>
  <c r="G258"/>
  <c r="J18" s="1"/>
  <c r="C258"/>
  <c r="I18" s="1"/>
  <c r="G252"/>
  <c r="J34" s="1"/>
  <c r="C252"/>
  <c r="I34" s="1"/>
  <c r="G72"/>
  <c r="G199"/>
  <c r="J26" s="1"/>
  <c r="G87"/>
  <c r="G88" s="1"/>
  <c r="G247"/>
  <c r="J35" s="1"/>
  <c r="C247"/>
  <c r="I35" s="1"/>
  <c r="C241"/>
  <c r="I12" s="1"/>
  <c r="C413" i="1"/>
  <c r="I27" s="1"/>
  <c r="G412"/>
  <c r="G411"/>
  <c r="G33" i="11"/>
  <c r="C404" i="1"/>
  <c r="I22" s="1"/>
  <c r="G403"/>
  <c r="G402"/>
  <c r="G401"/>
  <c r="G400"/>
  <c r="G235" i="11"/>
  <c r="J36" s="1"/>
  <c r="C235"/>
  <c r="I36" s="1"/>
  <c r="C395" i="1"/>
  <c r="I31" s="1"/>
  <c r="G394"/>
  <c r="G393"/>
  <c r="G392"/>
  <c r="G391"/>
  <c r="C386"/>
  <c r="I37" s="1"/>
  <c r="G385"/>
  <c r="G384"/>
  <c r="G383"/>
  <c r="G382"/>
  <c r="G229" i="11"/>
  <c r="J37" s="1"/>
  <c r="C229"/>
  <c r="I37" s="1"/>
  <c r="G223"/>
  <c r="J20" s="1"/>
  <c r="C223"/>
  <c r="I20" s="1"/>
  <c r="C217"/>
  <c r="I24" s="1"/>
  <c r="G216"/>
  <c r="G217" s="1"/>
  <c r="J24" s="1"/>
  <c r="G210"/>
  <c r="J8" s="1"/>
  <c r="C210"/>
  <c r="I8" s="1"/>
  <c r="C377" i="1"/>
  <c r="I38" s="1"/>
  <c r="G376"/>
  <c r="G375"/>
  <c r="G374"/>
  <c r="C204" i="11"/>
  <c r="I38" s="1"/>
  <c r="G203"/>
  <c r="G204" s="1"/>
  <c r="J38" s="1"/>
  <c r="C199"/>
  <c r="I26" s="1"/>
  <c r="C193"/>
  <c r="I19" s="1"/>
  <c r="G193"/>
  <c r="J19" s="1"/>
  <c r="C188"/>
  <c r="I39" s="1"/>
  <c r="G187"/>
  <c r="G188" s="1"/>
  <c r="J39" s="1"/>
  <c r="G321" i="1"/>
  <c r="J32" s="1"/>
  <c r="C321"/>
  <c r="I32" s="1"/>
  <c r="C183" i="11"/>
  <c r="I25" s="1"/>
  <c r="G183"/>
  <c r="J25" s="1"/>
  <c r="C368" i="1"/>
  <c r="I17" s="1"/>
  <c r="G367"/>
  <c r="G366"/>
  <c r="G365"/>
  <c r="G364"/>
  <c r="C178" i="11"/>
  <c r="I40" s="1"/>
  <c r="G177"/>
  <c r="G178" s="1"/>
  <c r="J40" s="1"/>
  <c r="C173"/>
  <c r="I21" s="1"/>
  <c r="G172"/>
  <c r="G173" s="1"/>
  <c r="J21" s="1"/>
  <c r="C168"/>
  <c r="I41" s="1"/>
  <c r="G167"/>
  <c r="G168" s="1"/>
  <c r="J41" s="1"/>
  <c r="G294" i="1"/>
  <c r="G293"/>
  <c r="G292"/>
  <c r="G291"/>
  <c r="G290"/>
  <c r="G289"/>
  <c r="G339"/>
  <c r="G338"/>
  <c r="G340"/>
  <c r="G72"/>
  <c r="G71"/>
  <c r="G66"/>
  <c r="G115" i="4"/>
  <c r="G113"/>
  <c r="G112"/>
  <c r="G111"/>
  <c r="G104"/>
  <c r="G50" i="6"/>
  <c r="G49"/>
  <c r="G48"/>
  <c r="G47"/>
  <c r="G46"/>
  <c r="G45"/>
  <c r="G44"/>
  <c r="G162" i="8"/>
  <c r="G161"/>
  <c r="G160"/>
  <c r="G159"/>
  <c r="G158"/>
  <c r="G154"/>
  <c r="G133"/>
  <c r="G132"/>
  <c r="G131"/>
  <c r="G130"/>
  <c r="G129"/>
  <c r="G128"/>
  <c r="G127"/>
  <c r="G126"/>
  <c r="G125"/>
  <c r="G71"/>
  <c r="G70"/>
  <c r="G69"/>
  <c r="G68"/>
  <c r="G67"/>
  <c r="G66"/>
  <c r="G65"/>
  <c r="G64"/>
  <c r="G63"/>
  <c r="G62"/>
  <c r="G61"/>
  <c r="G60"/>
  <c r="G59"/>
  <c r="G58"/>
  <c r="C168"/>
  <c r="G135"/>
  <c r="G134"/>
  <c r="G119"/>
  <c r="G118"/>
  <c r="G73"/>
  <c r="G72"/>
  <c r="G57"/>
  <c r="G55"/>
  <c r="G148"/>
  <c r="C359" i="1"/>
  <c r="I28" s="1"/>
  <c r="G358"/>
  <c r="G357"/>
  <c r="G356"/>
  <c r="C350"/>
  <c r="I25" s="1"/>
  <c r="G349"/>
  <c r="G348"/>
  <c r="G347"/>
  <c r="G95" i="4"/>
  <c r="G100" i="8"/>
  <c r="G99"/>
  <c r="G107"/>
  <c r="C101" i="1"/>
  <c r="I4" s="1"/>
  <c r="G63"/>
  <c r="G51" i="6"/>
  <c r="G35"/>
  <c r="G94" i="8"/>
  <c r="G93"/>
  <c r="G92"/>
  <c r="G91"/>
  <c r="G90"/>
  <c r="G185" i="4"/>
  <c r="C295" i="1"/>
  <c r="I6" s="1"/>
  <c r="G287"/>
  <c r="G286"/>
  <c r="G284"/>
  <c r="C341"/>
  <c r="I13" s="1"/>
  <c r="C136" i="8"/>
  <c r="C247" i="4"/>
  <c r="G246"/>
  <c r="G245"/>
  <c r="G244"/>
  <c r="G243"/>
  <c r="G242"/>
  <c r="G241"/>
  <c r="G240"/>
  <c r="G239"/>
  <c r="G238"/>
  <c r="G237"/>
  <c r="G236"/>
  <c r="C229"/>
  <c r="I15" s="1"/>
  <c r="G228"/>
  <c r="G227"/>
  <c r="G226"/>
  <c r="G225"/>
  <c r="G224"/>
  <c r="G223"/>
  <c r="G222"/>
  <c r="G221"/>
  <c r="G220"/>
  <c r="G219"/>
  <c r="G218"/>
  <c r="G25" i="1"/>
  <c r="G24"/>
  <c r="G27"/>
  <c r="C28"/>
  <c r="I5" s="1"/>
  <c r="C315"/>
  <c r="I21" s="1"/>
  <c r="G314"/>
  <c r="G313"/>
  <c r="G312"/>
  <c r="G311"/>
  <c r="C70" i="6"/>
  <c r="I7" s="1"/>
  <c r="G51" i="4"/>
  <c r="G50"/>
  <c r="G49"/>
  <c r="G48"/>
  <c r="G47"/>
  <c r="G46"/>
  <c r="G45"/>
  <c r="G44"/>
  <c r="G43"/>
  <c r="G42"/>
  <c r="G41"/>
  <c r="G40"/>
  <c r="A3" i="19"/>
  <c r="G135" i="4"/>
  <c r="C136"/>
  <c r="I9" s="1"/>
  <c r="G140"/>
  <c r="G141"/>
  <c r="G142"/>
  <c r="G143"/>
  <c r="G144"/>
  <c r="G133"/>
  <c r="G131"/>
  <c r="C117"/>
  <c r="I4" s="1"/>
  <c r="C219" i="1"/>
  <c r="I14" s="1"/>
  <c r="G223"/>
  <c r="G88" i="4"/>
  <c r="G87"/>
  <c r="K24" i="20"/>
  <c r="J24"/>
  <c r="K23"/>
  <c r="J23"/>
  <c r="K22"/>
  <c r="J22"/>
  <c r="K21"/>
  <c r="J21"/>
  <c r="K20"/>
  <c r="J20"/>
  <c r="C414"/>
  <c r="G413"/>
  <c r="G412"/>
  <c r="G411"/>
  <c r="G410"/>
  <c r="G409"/>
  <c r="G408"/>
  <c r="G407"/>
  <c r="G406"/>
  <c r="G405"/>
  <c r="G404"/>
  <c r="G403"/>
  <c r="G402"/>
  <c r="G401"/>
  <c r="G400"/>
  <c r="C395"/>
  <c r="G394"/>
  <c r="G393"/>
  <c r="G392"/>
  <c r="G391"/>
  <c r="G390"/>
  <c r="G389"/>
  <c r="G388"/>
  <c r="G387"/>
  <c r="G386"/>
  <c r="G385"/>
  <c r="G384"/>
  <c r="G383"/>
  <c r="G382"/>
  <c r="G381"/>
  <c r="C376"/>
  <c r="G375"/>
  <c r="G374"/>
  <c r="G373"/>
  <c r="G372"/>
  <c r="G371"/>
  <c r="G370"/>
  <c r="G369"/>
  <c r="G368"/>
  <c r="G367"/>
  <c r="G366"/>
  <c r="G365"/>
  <c r="G364"/>
  <c r="G363"/>
  <c r="G362"/>
  <c r="C357"/>
  <c r="G356"/>
  <c r="G355"/>
  <c r="G354"/>
  <c r="G353"/>
  <c r="G352"/>
  <c r="G351"/>
  <c r="G350"/>
  <c r="G349"/>
  <c r="G348"/>
  <c r="G347"/>
  <c r="G346"/>
  <c r="G345"/>
  <c r="G344"/>
  <c r="G343"/>
  <c r="C338"/>
  <c r="G337"/>
  <c r="G336"/>
  <c r="G335"/>
  <c r="G334"/>
  <c r="G333"/>
  <c r="G332"/>
  <c r="G331"/>
  <c r="G330"/>
  <c r="G329"/>
  <c r="G328"/>
  <c r="G327"/>
  <c r="G326"/>
  <c r="G325"/>
  <c r="G324"/>
  <c r="C319"/>
  <c r="G318"/>
  <c r="G317"/>
  <c r="G316"/>
  <c r="G315"/>
  <c r="G314"/>
  <c r="G313"/>
  <c r="G312"/>
  <c r="G311"/>
  <c r="G310"/>
  <c r="G309"/>
  <c r="G308"/>
  <c r="G307"/>
  <c r="G306"/>
  <c r="G305"/>
  <c r="C300"/>
  <c r="J19" s="1"/>
  <c r="G299"/>
  <c r="G298"/>
  <c r="G297"/>
  <c r="G296"/>
  <c r="G295"/>
  <c r="G294"/>
  <c r="G293"/>
  <c r="G292"/>
  <c r="G291"/>
  <c r="G290"/>
  <c r="G289"/>
  <c r="G288"/>
  <c r="G287"/>
  <c r="G286"/>
  <c r="C281"/>
  <c r="J8" s="1"/>
  <c r="G280"/>
  <c r="G279"/>
  <c r="G278"/>
  <c r="G277"/>
  <c r="G276"/>
  <c r="G275"/>
  <c r="G274"/>
  <c r="G273"/>
  <c r="G272"/>
  <c r="G271"/>
  <c r="G270"/>
  <c r="G269"/>
  <c r="G268"/>
  <c r="G267"/>
  <c r="C262"/>
  <c r="J11" s="1"/>
  <c r="G261"/>
  <c r="G260"/>
  <c r="G259"/>
  <c r="G258"/>
  <c r="G257"/>
  <c r="G256"/>
  <c r="G255"/>
  <c r="G254"/>
  <c r="G253"/>
  <c r="G252"/>
  <c r="G251"/>
  <c r="G250"/>
  <c r="G249"/>
  <c r="C243"/>
  <c r="J7" s="1"/>
  <c r="G242"/>
  <c r="G241"/>
  <c r="G240"/>
  <c r="G239"/>
  <c r="G238"/>
  <c r="G237"/>
  <c r="G236"/>
  <c r="G235"/>
  <c r="G234"/>
  <c r="G233"/>
  <c r="G232"/>
  <c r="G231"/>
  <c r="G230"/>
  <c r="G229"/>
  <c r="C224"/>
  <c r="J9" s="1"/>
  <c r="G223"/>
  <c r="G222"/>
  <c r="G221"/>
  <c r="G220"/>
  <c r="G219"/>
  <c r="G218"/>
  <c r="G217"/>
  <c r="G216"/>
  <c r="G215"/>
  <c r="G214"/>
  <c r="G213"/>
  <c r="G212"/>
  <c r="G211"/>
  <c r="C205"/>
  <c r="J6" s="1"/>
  <c r="G204"/>
  <c r="G203"/>
  <c r="G202"/>
  <c r="G201"/>
  <c r="G200"/>
  <c r="G199"/>
  <c r="G198"/>
  <c r="G197"/>
  <c r="G196"/>
  <c r="G195"/>
  <c r="G194"/>
  <c r="G193"/>
  <c r="G192"/>
  <c r="G191"/>
  <c r="C187"/>
  <c r="J18" s="1"/>
  <c r="G186"/>
  <c r="G185"/>
  <c r="G184"/>
  <c r="G183"/>
  <c r="G182"/>
  <c r="G181"/>
  <c r="G180"/>
  <c r="G179"/>
  <c r="G178"/>
  <c r="G177"/>
  <c r="G176"/>
  <c r="G175"/>
  <c r="G174"/>
  <c r="G173"/>
  <c r="G25"/>
  <c r="G26"/>
  <c r="G27"/>
  <c r="G28"/>
  <c r="G29"/>
  <c r="G30"/>
  <c r="G31"/>
  <c r="G32"/>
  <c r="G33"/>
  <c r="G34"/>
  <c r="G35"/>
  <c r="G36"/>
  <c r="G37"/>
  <c r="C38"/>
  <c r="J10" s="1"/>
  <c r="C169"/>
  <c r="J17" s="1"/>
  <c r="G168"/>
  <c r="G167"/>
  <c r="G166"/>
  <c r="G165"/>
  <c r="G164"/>
  <c r="G163"/>
  <c r="G162"/>
  <c r="G161"/>
  <c r="G160"/>
  <c r="G159"/>
  <c r="G158"/>
  <c r="G157"/>
  <c r="G156"/>
  <c r="G155"/>
  <c r="C150"/>
  <c r="J5" s="1"/>
  <c r="G149"/>
  <c r="G148"/>
  <c r="G147"/>
  <c r="G146"/>
  <c r="G145"/>
  <c r="G144"/>
  <c r="G143"/>
  <c r="G142"/>
  <c r="G141"/>
  <c r="G140"/>
  <c r="G139"/>
  <c r="G138"/>
  <c r="C132"/>
  <c r="J16" s="1"/>
  <c r="G131"/>
  <c r="G130"/>
  <c r="G129"/>
  <c r="G128"/>
  <c r="G127"/>
  <c r="G126"/>
  <c r="G125"/>
  <c r="G124"/>
  <c r="G123"/>
  <c r="G122"/>
  <c r="G121"/>
  <c r="G120"/>
  <c r="G119"/>
  <c r="G118"/>
  <c r="C113"/>
  <c r="J15" s="1"/>
  <c r="G112"/>
  <c r="G111"/>
  <c r="G110"/>
  <c r="G109"/>
  <c r="G108"/>
  <c r="G107"/>
  <c r="G106"/>
  <c r="G105"/>
  <c r="G104"/>
  <c r="G103"/>
  <c r="G102"/>
  <c r="G101"/>
  <c r="G100"/>
  <c r="G99"/>
  <c r="C94"/>
  <c r="J14" s="1"/>
  <c r="G93"/>
  <c r="G92"/>
  <c r="G91"/>
  <c r="G90"/>
  <c r="G89"/>
  <c r="G88"/>
  <c r="G87"/>
  <c r="G86"/>
  <c r="G85"/>
  <c r="G84"/>
  <c r="G83"/>
  <c r="G82"/>
  <c r="G81"/>
  <c r="G80"/>
  <c r="C75"/>
  <c r="J13" s="1"/>
  <c r="G74"/>
  <c r="G73"/>
  <c r="G72"/>
  <c r="G71"/>
  <c r="G70"/>
  <c r="G69"/>
  <c r="G68"/>
  <c r="G67"/>
  <c r="G66"/>
  <c r="G65"/>
  <c r="G64"/>
  <c r="G63"/>
  <c r="G62"/>
  <c r="G61"/>
  <c r="C56"/>
  <c r="J12" s="1"/>
  <c r="G55"/>
  <c r="G54"/>
  <c r="G53"/>
  <c r="G52"/>
  <c r="G51"/>
  <c r="G50"/>
  <c r="G49"/>
  <c r="G48"/>
  <c r="G47"/>
  <c r="G46"/>
  <c r="G45"/>
  <c r="G44"/>
  <c r="G43"/>
  <c r="G42"/>
  <c r="C19"/>
  <c r="J4" s="1"/>
  <c r="G18"/>
  <c r="G17"/>
  <c r="G16"/>
  <c r="G15"/>
  <c r="G14"/>
  <c r="G13"/>
  <c r="G12"/>
  <c r="G11"/>
  <c r="G10"/>
  <c r="G9"/>
  <c r="G8"/>
  <c r="G7"/>
  <c r="G6"/>
  <c r="G5"/>
  <c r="C53" i="6"/>
  <c r="G57"/>
  <c r="G29" i="4"/>
  <c r="G30"/>
  <c r="G31"/>
  <c r="G32"/>
  <c r="G34"/>
  <c r="C23"/>
  <c r="I7" s="1"/>
  <c r="G492" l="1"/>
  <c r="J18" s="1"/>
  <c r="G440" i="1"/>
  <c r="J20" s="1"/>
  <c r="G341"/>
  <c r="J13" s="1"/>
  <c r="G74"/>
  <c r="J7" s="1"/>
  <c r="G368"/>
  <c r="J17" s="1"/>
  <c r="G431"/>
  <c r="J36" s="1"/>
  <c r="G413"/>
  <c r="J27" s="1"/>
  <c r="G422"/>
  <c r="J26" s="1"/>
  <c r="G395"/>
  <c r="J31" s="1"/>
  <c r="G404"/>
  <c r="J22" s="1"/>
  <c r="G474" i="4"/>
  <c r="J21" s="1"/>
  <c r="G456"/>
  <c r="J19" s="1"/>
  <c r="G438"/>
  <c r="J17" s="1"/>
  <c r="G386" i="1"/>
  <c r="J37" s="1"/>
  <c r="G377"/>
  <c r="J38" s="1"/>
  <c r="G117" i="4"/>
  <c r="G295" i="1"/>
  <c r="J6" s="1"/>
  <c r="G359"/>
  <c r="J28" s="1"/>
  <c r="G350"/>
  <c r="J25" s="1"/>
  <c r="G101"/>
  <c r="J4" s="1"/>
  <c r="G247" i="4"/>
  <c r="G229"/>
  <c r="J15" s="1"/>
  <c r="G315" i="1"/>
  <c r="J21" s="1"/>
  <c r="G224" i="20"/>
  <c r="K9" s="1"/>
  <c r="G338"/>
  <c r="G38"/>
  <c r="K10" s="1"/>
  <c r="G19"/>
  <c r="K4" s="1"/>
  <c r="G56"/>
  <c r="K12" s="1"/>
  <c r="G169"/>
  <c r="K17" s="1"/>
  <c r="G150"/>
  <c r="K5" s="1"/>
  <c r="G94"/>
  <c r="K14" s="1"/>
  <c r="G187"/>
  <c r="K18" s="1"/>
  <c r="G243"/>
  <c r="K7" s="1"/>
  <c r="G300"/>
  <c r="K19" s="1"/>
  <c r="G376"/>
  <c r="G262"/>
  <c r="K11" s="1"/>
  <c r="G281"/>
  <c r="K8" s="1"/>
  <c r="G75"/>
  <c r="K13" s="1"/>
  <c r="G205"/>
  <c r="K6" s="1"/>
  <c r="G414"/>
  <c r="G132"/>
  <c r="K16" s="1"/>
  <c r="G113"/>
  <c r="K15" s="1"/>
  <c r="G319"/>
  <c r="G357"/>
  <c r="G395"/>
  <c r="G47" i="10" l="1"/>
  <c r="G46"/>
  <c r="G45"/>
  <c r="G44"/>
  <c r="G43"/>
  <c r="G42"/>
  <c r="G41"/>
  <c r="G38"/>
  <c r="G37"/>
  <c r="G35"/>
  <c r="C49"/>
  <c r="I6" s="1"/>
  <c r="G56"/>
  <c r="I4" i="6"/>
  <c r="C110" i="5"/>
  <c r="I9" s="1"/>
  <c r="G109"/>
  <c r="G108"/>
  <c r="G107"/>
  <c r="G106"/>
  <c r="G104"/>
  <c r="G102"/>
  <c r="G101"/>
  <c r="G100"/>
  <c r="G99"/>
  <c r="G98"/>
  <c r="G97"/>
  <c r="C92"/>
  <c r="I6" s="1"/>
  <c r="G91"/>
  <c r="G90"/>
  <c r="G89"/>
  <c r="G88"/>
  <c r="G87"/>
  <c r="G86"/>
  <c r="G85"/>
  <c r="G84"/>
  <c r="G83"/>
  <c r="G82"/>
  <c r="G80"/>
  <c r="G79"/>
  <c r="C74"/>
  <c r="I4" s="1"/>
  <c r="G65"/>
  <c r="G63"/>
  <c r="G61"/>
  <c r="C55"/>
  <c r="I15" s="1"/>
  <c r="G54"/>
  <c r="G53"/>
  <c r="G52"/>
  <c r="G51"/>
  <c r="G50"/>
  <c r="G49"/>
  <c r="G48"/>
  <c r="G47"/>
  <c r="G46"/>
  <c r="G45"/>
  <c r="G44"/>
  <c r="G43"/>
  <c r="G42"/>
  <c r="C37"/>
  <c r="I11" s="1"/>
  <c r="G36"/>
  <c r="G35"/>
  <c r="G34"/>
  <c r="G32"/>
  <c r="G31"/>
  <c r="G28"/>
  <c r="G26"/>
  <c r="C19"/>
  <c r="I7" s="1"/>
  <c r="G18"/>
  <c r="G17"/>
  <c r="G16"/>
  <c r="G15"/>
  <c r="G14"/>
  <c r="G13"/>
  <c r="G12"/>
  <c r="G11"/>
  <c r="G10"/>
  <c r="G9"/>
  <c r="G8"/>
  <c r="G6"/>
  <c r="C54" i="1"/>
  <c r="I35" s="1"/>
  <c r="G53"/>
  <c r="C46"/>
  <c r="I9" s="1"/>
  <c r="G45"/>
  <c r="G44"/>
  <c r="G14"/>
  <c r="G28" s="1"/>
  <c r="J5" s="1"/>
  <c r="D3" i="19"/>
  <c r="G3"/>
  <c r="J3"/>
  <c r="G4" i="13"/>
  <c r="G5"/>
  <c r="G6"/>
  <c r="G7"/>
  <c r="G8"/>
  <c r="G9"/>
  <c r="G10"/>
  <c r="G11"/>
  <c r="G12"/>
  <c r="G13"/>
  <c r="G14"/>
  <c r="G15"/>
  <c r="G16"/>
  <c r="G17"/>
  <c r="G18"/>
  <c r="G22"/>
  <c r="G23"/>
  <c r="G24"/>
  <c r="G25"/>
  <c r="G26"/>
  <c r="G27"/>
  <c r="G28"/>
  <c r="G29"/>
  <c r="G30"/>
  <c r="G31"/>
  <c r="G32"/>
  <c r="G33"/>
  <c r="G34"/>
  <c r="G35"/>
  <c r="G36"/>
  <c r="G40"/>
  <c r="G41"/>
  <c r="G42"/>
  <c r="G43"/>
  <c r="G44"/>
  <c r="G45"/>
  <c r="G46"/>
  <c r="G47"/>
  <c r="G48"/>
  <c r="G49"/>
  <c r="G50"/>
  <c r="G51"/>
  <c r="G52"/>
  <c r="G53"/>
  <c r="G54"/>
  <c r="G59"/>
  <c r="G60"/>
  <c r="G61"/>
  <c r="G62"/>
  <c r="G63"/>
  <c r="G64"/>
  <c r="G65"/>
  <c r="G66"/>
  <c r="G67"/>
  <c r="G68"/>
  <c r="G69"/>
  <c r="G70"/>
  <c r="G71"/>
  <c r="G72"/>
  <c r="G73"/>
  <c r="G77"/>
  <c r="G78"/>
  <c r="G79"/>
  <c r="G80"/>
  <c r="G81"/>
  <c r="G82"/>
  <c r="G83"/>
  <c r="G84"/>
  <c r="G85"/>
  <c r="G86"/>
  <c r="G87"/>
  <c r="G88"/>
  <c r="G89"/>
  <c r="G90"/>
  <c r="G91"/>
  <c r="G95"/>
  <c r="G96"/>
  <c r="G97"/>
  <c r="G98"/>
  <c r="G99"/>
  <c r="G100"/>
  <c r="G101"/>
  <c r="G102"/>
  <c r="G103"/>
  <c r="G104"/>
  <c r="G105"/>
  <c r="G106"/>
  <c r="G107"/>
  <c r="G108"/>
  <c r="G109"/>
  <c r="G114"/>
  <c r="G115"/>
  <c r="G116"/>
  <c r="G117"/>
  <c r="G118"/>
  <c r="G119"/>
  <c r="G120"/>
  <c r="G121"/>
  <c r="G122"/>
  <c r="G123"/>
  <c r="G124"/>
  <c r="G125"/>
  <c r="G126"/>
  <c r="G127"/>
  <c r="G128"/>
  <c r="G132"/>
  <c r="G133"/>
  <c r="G134"/>
  <c r="G135"/>
  <c r="G136"/>
  <c r="G137"/>
  <c r="G138"/>
  <c r="G139"/>
  <c r="G140"/>
  <c r="G141"/>
  <c r="G142"/>
  <c r="G143"/>
  <c r="G144"/>
  <c r="G145"/>
  <c r="G146"/>
  <c r="G150"/>
  <c r="G151"/>
  <c r="G152"/>
  <c r="G153"/>
  <c r="G154"/>
  <c r="G155"/>
  <c r="G156"/>
  <c r="G157"/>
  <c r="G158"/>
  <c r="G159"/>
  <c r="G160"/>
  <c r="G161"/>
  <c r="G162"/>
  <c r="G163"/>
  <c r="G164"/>
  <c r="G169"/>
  <c r="G170"/>
  <c r="G171"/>
  <c r="G172"/>
  <c r="G173"/>
  <c r="G174"/>
  <c r="G175"/>
  <c r="G176"/>
  <c r="G177"/>
  <c r="G178"/>
  <c r="G179"/>
  <c r="G180"/>
  <c r="G181"/>
  <c r="G182"/>
  <c r="G183"/>
  <c r="G187"/>
  <c r="G188"/>
  <c r="G189"/>
  <c r="G190"/>
  <c r="G191"/>
  <c r="G192"/>
  <c r="G193"/>
  <c r="G194"/>
  <c r="G195"/>
  <c r="G196"/>
  <c r="G197"/>
  <c r="G198"/>
  <c r="G199"/>
  <c r="G200"/>
  <c r="G201"/>
  <c r="G205"/>
  <c r="G206"/>
  <c r="G207"/>
  <c r="G208"/>
  <c r="G209"/>
  <c r="G210"/>
  <c r="G211"/>
  <c r="G212"/>
  <c r="G213"/>
  <c r="G214"/>
  <c r="G215"/>
  <c r="G216"/>
  <c r="G217"/>
  <c r="G218"/>
  <c r="G219"/>
  <c r="G223"/>
  <c r="G224"/>
  <c r="G225"/>
  <c r="G226"/>
  <c r="G227"/>
  <c r="G228"/>
  <c r="G229"/>
  <c r="G230"/>
  <c r="G231"/>
  <c r="G232"/>
  <c r="G233"/>
  <c r="G234"/>
  <c r="G235"/>
  <c r="G236"/>
  <c r="G237"/>
  <c r="G242"/>
  <c r="G243"/>
  <c r="G244"/>
  <c r="G245"/>
  <c r="G246"/>
  <c r="G247"/>
  <c r="G248"/>
  <c r="G249"/>
  <c r="G250"/>
  <c r="G251"/>
  <c r="G252"/>
  <c r="G253"/>
  <c r="G254"/>
  <c r="G255"/>
  <c r="G256"/>
  <c r="G260"/>
  <c r="G261"/>
  <c r="G262"/>
  <c r="G263"/>
  <c r="G264"/>
  <c r="G265"/>
  <c r="G266"/>
  <c r="G267"/>
  <c r="G268"/>
  <c r="G269"/>
  <c r="G270"/>
  <c r="G271"/>
  <c r="G272"/>
  <c r="G273"/>
  <c r="G274"/>
  <c r="G278"/>
  <c r="G279"/>
  <c r="G280"/>
  <c r="G281"/>
  <c r="G282"/>
  <c r="G283"/>
  <c r="G284"/>
  <c r="G285"/>
  <c r="G286"/>
  <c r="G287"/>
  <c r="G288"/>
  <c r="G289"/>
  <c r="G290"/>
  <c r="G291"/>
  <c r="G292"/>
  <c r="G297"/>
  <c r="G298"/>
  <c r="G299"/>
  <c r="G300"/>
  <c r="G301"/>
  <c r="G302"/>
  <c r="G303"/>
  <c r="G304"/>
  <c r="G305"/>
  <c r="G306"/>
  <c r="G307"/>
  <c r="G308"/>
  <c r="G309"/>
  <c r="G310"/>
  <c r="G311"/>
  <c r="G315"/>
  <c r="G316"/>
  <c r="G317"/>
  <c r="G318"/>
  <c r="G319"/>
  <c r="G320"/>
  <c r="G321"/>
  <c r="G322"/>
  <c r="G323"/>
  <c r="G324"/>
  <c r="G325"/>
  <c r="G326"/>
  <c r="G327"/>
  <c r="G328"/>
  <c r="G329"/>
  <c r="G333"/>
  <c r="G334"/>
  <c r="G335"/>
  <c r="G336"/>
  <c r="G337"/>
  <c r="G338"/>
  <c r="G339"/>
  <c r="G340"/>
  <c r="G341"/>
  <c r="G342"/>
  <c r="G343"/>
  <c r="G344"/>
  <c r="G345"/>
  <c r="G346"/>
  <c r="G347"/>
  <c r="G352"/>
  <c r="G353"/>
  <c r="G354"/>
  <c r="G355"/>
  <c r="G356"/>
  <c r="G357"/>
  <c r="G358"/>
  <c r="G359"/>
  <c r="G360"/>
  <c r="G361"/>
  <c r="G362"/>
  <c r="G363"/>
  <c r="G364"/>
  <c r="G365"/>
  <c r="G366"/>
  <c r="G4" i="12"/>
  <c r="G5"/>
  <c r="G6"/>
  <c r="G7"/>
  <c r="G8"/>
  <c r="G9"/>
  <c r="G10"/>
  <c r="G11"/>
  <c r="G12"/>
  <c r="G13"/>
  <c r="G14"/>
  <c r="G15"/>
  <c r="G16"/>
  <c r="G17"/>
  <c r="G18"/>
  <c r="G22"/>
  <c r="G23"/>
  <c r="G24"/>
  <c r="G25"/>
  <c r="G26"/>
  <c r="G27"/>
  <c r="G28"/>
  <c r="G29"/>
  <c r="G30"/>
  <c r="G31"/>
  <c r="G32"/>
  <c r="G33"/>
  <c r="G34"/>
  <c r="G35"/>
  <c r="G36"/>
  <c r="G40"/>
  <c r="G41"/>
  <c r="G42"/>
  <c r="G43"/>
  <c r="G44"/>
  <c r="G45"/>
  <c r="G46"/>
  <c r="G47"/>
  <c r="G48"/>
  <c r="G49"/>
  <c r="G50"/>
  <c r="G51"/>
  <c r="G52"/>
  <c r="G53"/>
  <c r="G54"/>
  <c r="G59"/>
  <c r="G60"/>
  <c r="G61"/>
  <c r="G62"/>
  <c r="G63"/>
  <c r="G64"/>
  <c r="G65"/>
  <c r="G66"/>
  <c r="G67"/>
  <c r="G68"/>
  <c r="G69"/>
  <c r="G70"/>
  <c r="G71"/>
  <c r="G72"/>
  <c r="G73"/>
  <c r="G77"/>
  <c r="G78"/>
  <c r="G79"/>
  <c r="G80"/>
  <c r="G81"/>
  <c r="G82"/>
  <c r="G83"/>
  <c r="G84"/>
  <c r="G85"/>
  <c r="G86"/>
  <c r="G87"/>
  <c r="G88"/>
  <c r="G89"/>
  <c r="G90"/>
  <c r="G91"/>
  <c r="G95"/>
  <c r="G96"/>
  <c r="G97"/>
  <c r="G98"/>
  <c r="G99"/>
  <c r="G100"/>
  <c r="G101"/>
  <c r="G102"/>
  <c r="G103"/>
  <c r="G104"/>
  <c r="G105"/>
  <c r="G106"/>
  <c r="G107"/>
  <c r="G108"/>
  <c r="G109"/>
  <c r="G114"/>
  <c r="G115"/>
  <c r="G116"/>
  <c r="G117"/>
  <c r="G118"/>
  <c r="G119"/>
  <c r="G120"/>
  <c r="G121"/>
  <c r="G122"/>
  <c r="G123"/>
  <c r="G124"/>
  <c r="G125"/>
  <c r="G126"/>
  <c r="G127"/>
  <c r="G128"/>
  <c r="G132"/>
  <c r="G133"/>
  <c r="G134"/>
  <c r="G135"/>
  <c r="G136"/>
  <c r="G137"/>
  <c r="G138"/>
  <c r="G139"/>
  <c r="G140"/>
  <c r="G141"/>
  <c r="G142"/>
  <c r="G143"/>
  <c r="G144"/>
  <c r="G145"/>
  <c r="G146"/>
  <c r="G150"/>
  <c r="G151"/>
  <c r="G152"/>
  <c r="G153"/>
  <c r="G154"/>
  <c r="G155"/>
  <c r="G156"/>
  <c r="G157"/>
  <c r="G158"/>
  <c r="G159"/>
  <c r="G160"/>
  <c r="G161"/>
  <c r="G162"/>
  <c r="G163"/>
  <c r="G164"/>
  <c r="G169"/>
  <c r="G170"/>
  <c r="G171"/>
  <c r="G172"/>
  <c r="G173"/>
  <c r="G174"/>
  <c r="G175"/>
  <c r="G176"/>
  <c r="G177"/>
  <c r="G178"/>
  <c r="G179"/>
  <c r="G180"/>
  <c r="G181"/>
  <c r="G182"/>
  <c r="G183"/>
  <c r="G187"/>
  <c r="G188"/>
  <c r="G189"/>
  <c r="G190"/>
  <c r="G191"/>
  <c r="G192"/>
  <c r="G193"/>
  <c r="G194"/>
  <c r="G195"/>
  <c r="G196"/>
  <c r="G197"/>
  <c r="G198"/>
  <c r="G199"/>
  <c r="G200"/>
  <c r="G201"/>
  <c r="G205"/>
  <c r="G206"/>
  <c r="G207"/>
  <c r="G208"/>
  <c r="G209"/>
  <c r="G210"/>
  <c r="G211"/>
  <c r="G212"/>
  <c r="G213"/>
  <c r="G214"/>
  <c r="G215"/>
  <c r="G216"/>
  <c r="G217"/>
  <c r="G218"/>
  <c r="G219"/>
  <c r="G223"/>
  <c r="G224"/>
  <c r="G225"/>
  <c r="G226"/>
  <c r="G227"/>
  <c r="G228"/>
  <c r="G229"/>
  <c r="G230"/>
  <c r="G231"/>
  <c r="G232"/>
  <c r="G233"/>
  <c r="G234"/>
  <c r="G235"/>
  <c r="G236"/>
  <c r="G237"/>
  <c r="G242"/>
  <c r="G243"/>
  <c r="G244"/>
  <c r="G245"/>
  <c r="G246"/>
  <c r="G247"/>
  <c r="G248"/>
  <c r="G249"/>
  <c r="G250"/>
  <c r="G251"/>
  <c r="G252"/>
  <c r="G253"/>
  <c r="G254"/>
  <c r="G255"/>
  <c r="G256"/>
  <c r="G260"/>
  <c r="G261"/>
  <c r="G262"/>
  <c r="G263"/>
  <c r="G264"/>
  <c r="G265"/>
  <c r="G266"/>
  <c r="G267"/>
  <c r="G268"/>
  <c r="G269"/>
  <c r="G270"/>
  <c r="G271"/>
  <c r="G272"/>
  <c r="G273"/>
  <c r="G274"/>
  <c r="G278"/>
  <c r="G279"/>
  <c r="G280"/>
  <c r="G281"/>
  <c r="G282"/>
  <c r="G283"/>
  <c r="G284"/>
  <c r="G285"/>
  <c r="G286"/>
  <c r="G287"/>
  <c r="G288"/>
  <c r="G289"/>
  <c r="G290"/>
  <c r="G291"/>
  <c r="G292"/>
  <c r="G297"/>
  <c r="G298"/>
  <c r="G299"/>
  <c r="G300"/>
  <c r="G301"/>
  <c r="G302"/>
  <c r="G303"/>
  <c r="G304"/>
  <c r="G305"/>
  <c r="G306"/>
  <c r="G307"/>
  <c r="G308"/>
  <c r="G309"/>
  <c r="G310"/>
  <c r="G311"/>
  <c r="G315"/>
  <c r="G316"/>
  <c r="G317"/>
  <c r="G318"/>
  <c r="G319"/>
  <c r="G320"/>
  <c r="G321"/>
  <c r="G322"/>
  <c r="G323"/>
  <c r="G324"/>
  <c r="G325"/>
  <c r="G326"/>
  <c r="G327"/>
  <c r="G328"/>
  <c r="G329"/>
  <c r="G333"/>
  <c r="G334"/>
  <c r="G335"/>
  <c r="G336"/>
  <c r="G337"/>
  <c r="G338"/>
  <c r="G339"/>
  <c r="G340"/>
  <c r="G341"/>
  <c r="G342"/>
  <c r="G343"/>
  <c r="G344"/>
  <c r="G345"/>
  <c r="G346"/>
  <c r="G347"/>
  <c r="G352"/>
  <c r="G353"/>
  <c r="G354"/>
  <c r="G355"/>
  <c r="G356"/>
  <c r="G357"/>
  <c r="G358"/>
  <c r="G359"/>
  <c r="G360"/>
  <c r="G361"/>
  <c r="G362"/>
  <c r="G363"/>
  <c r="G364"/>
  <c r="G365"/>
  <c r="G366"/>
  <c r="G7" i="11"/>
  <c r="G12" i="8"/>
  <c r="G15"/>
  <c r="G16"/>
  <c r="G17"/>
  <c r="G18"/>
  <c r="G4" i="15"/>
  <c r="G6"/>
  <c r="G7"/>
  <c r="G8"/>
  <c r="G9"/>
  <c r="G10"/>
  <c r="G11"/>
  <c r="G12"/>
  <c r="G13"/>
  <c r="G14"/>
  <c r="G15"/>
  <c r="G16"/>
  <c r="G17"/>
  <c r="G18"/>
  <c r="G35" i="4"/>
  <c r="G36"/>
  <c r="G37"/>
  <c r="G38"/>
  <c r="G39"/>
  <c r="G52"/>
  <c r="G23" i="8"/>
  <c r="G24"/>
  <c r="G33"/>
  <c r="G36"/>
  <c r="G37"/>
  <c r="G22" i="15"/>
  <c r="G23"/>
  <c r="G24"/>
  <c r="G25"/>
  <c r="G26"/>
  <c r="G27"/>
  <c r="G28"/>
  <c r="G29"/>
  <c r="G30"/>
  <c r="G31"/>
  <c r="G32"/>
  <c r="G33"/>
  <c r="G34"/>
  <c r="G35"/>
  <c r="G36"/>
  <c r="G68" i="4"/>
  <c r="G69"/>
  <c r="G70"/>
  <c r="G20" i="11"/>
  <c r="G77" i="8"/>
  <c r="G79"/>
  <c r="G86"/>
  <c r="G87"/>
  <c r="G97"/>
  <c r="G40" i="15"/>
  <c r="G41"/>
  <c r="G42"/>
  <c r="G43"/>
  <c r="G44"/>
  <c r="G45"/>
  <c r="G46"/>
  <c r="G47"/>
  <c r="G48"/>
  <c r="G49"/>
  <c r="G50"/>
  <c r="G51"/>
  <c r="G52"/>
  <c r="G53"/>
  <c r="G54"/>
  <c r="G143" i="8"/>
  <c r="G163"/>
  <c r="G164"/>
  <c r="G165"/>
  <c r="G166"/>
  <c r="G167"/>
  <c r="G59" i="15"/>
  <c r="G60"/>
  <c r="G61"/>
  <c r="G62"/>
  <c r="G63"/>
  <c r="G64"/>
  <c r="G65"/>
  <c r="G66"/>
  <c r="G67"/>
  <c r="G68"/>
  <c r="G69"/>
  <c r="G70"/>
  <c r="G71"/>
  <c r="G72"/>
  <c r="G73"/>
  <c r="G129" i="4"/>
  <c r="G130"/>
  <c r="G37" i="11"/>
  <c r="G171" i="8"/>
  <c r="G173"/>
  <c r="G175"/>
  <c r="G176"/>
  <c r="G177"/>
  <c r="G178"/>
  <c r="G179"/>
  <c r="G180"/>
  <c r="G181"/>
  <c r="G182"/>
  <c r="G183"/>
  <c r="G184"/>
  <c r="G185"/>
  <c r="G77" i="15"/>
  <c r="G78"/>
  <c r="G79"/>
  <c r="G80"/>
  <c r="G81"/>
  <c r="G82"/>
  <c r="G83"/>
  <c r="G84"/>
  <c r="G85"/>
  <c r="G86"/>
  <c r="G87"/>
  <c r="G88"/>
  <c r="G89"/>
  <c r="G90"/>
  <c r="G91"/>
  <c r="G110" i="1"/>
  <c r="G111"/>
  <c r="G145" i="4"/>
  <c r="G146"/>
  <c r="G147"/>
  <c r="G148"/>
  <c r="G149"/>
  <c r="G150"/>
  <c r="G151"/>
  <c r="G152"/>
  <c r="G153"/>
  <c r="G189" i="8"/>
  <c r="G42"/>
  <c r="G43"/>
  <c r="G44"/>
  <c r="G47"/>
  <c r="G49"/>
  <c r="G50"/>
  <c r="G95" i="15"/>
  <c r="G96"/>
  <c r="G97"/>
  <c r="G98"/>
  <c r="G99"/>
  <c r="G100"/>
  <c r="G101"/>
  <c r="G102"/>
  <c r="G103"/>
  <c r="G104"/>
  <c r="G105"/>
  <c r="G106"/>
  <c r="G107"/>
  <c r="G108"/>
  <c r="G109"/>
  <c r="G116" i="1"/>
  <c r="G124"/>
  <c r="G125"/>
  <c r="G126"/>
  <c r="G127"/>
  <c r="G128"/>
  <c r="G129"/>
  <c r="G130"/>
  <c r="G160" i="4"/>
  <c r="G161"/>
  <c r="G162"/>
  <c r="G163"/>
  <c r="G164"/>
  <c r="G165"/>
  <c r="G166"/>
  <c r="G167"/>
  <c r="G168"/>
  <c r="G169"/>
  <c r="G170"/>
  <c r="G171"/>
  <c r="G172"/>
  <c r="G51" i="11"/>
  <c r="G194" i="8"/>
  <c r="G195"/>
  <c r="G196"/>
  <c r="G197"/>
  <c r="G198"/>
  <c r="G199"/>
  <c r="G200"/>
  <c r="G201"/>
  <c r="G202"/>
  <c r="G203"/>
  <c r="G204"/>
  <c r="G205"/>
  <c r="G206"/>
  <c r="G207"/>
  <c r="G208"/>
  <c r="G114" i="15"/>
  <c r="G115"/>
  <c r="G116"/>
  <c r="G117"/>
  <c r="G118"/>
  <c r="G119"/>
  <c r="G120"/>
  <c r="G121"/>
  <c r="G122"/>
  <c r="G123"/>
  <c r="G124"/>
  <c r="G125"/>
  <c r="G126"/>
  <c r="G127"/>
  <c r="G128"/>
  <c r="G143" i="1"/>
  <c r="G144"/>
  <c r="G145"/>
  <c r="G146"/>
  <c r="G147"/>
  <c r="G148"/>
  <c r="G189" i="4"/>
  <c r="G190"/>
  <c r="G191"/>
  <c r="G212" i="8"/>
  <c r="G213"/>
  <c r="G214"/>
  <c r="G215"/>
  <c r="G216"/>
  <c r="G217"/>
  <c r="G218"/>
  <c r="G219"/>
  <c r="G220"/>
  <c r="G221"/>
  <c r="G222"/>
  <c r="G223"/>
  <c r="G224"/>
  <c r="G225"/>
  <c r="G226"/>
  <c r="G132" i="15"/>
  <c r="G133"/>
  <c r="G134"/>
  <c r="G135"/>
  <c r="G136"/>
  <c r="G137"/>
  <c r="G138"/>
  <c r="G139"/>
  <c r="G140"/>
  <c r="G141"/>
  <c r="G142"/>
  <c r="G143"/>
  <c r="G144"/>
  <c r="G145"/>
  <c r="G146"/>
  <c r="G164" i="1"/>
  <c r="G165"/>
  <c r="G166"/>
  <c r="G197" i="4"/>
  <c r="G198"/>
  <c r="G199"/>
  <c r="G200"/>
  <c r="G201"/>
  <c r="G202"/>
  <c r="G203"/>
  <c r="G204"/>
  <c r="G205"/>
  <c r="G206"/>
  <c r="G207"/>
  <c r="G208"/>
  <c r="G209"/>
  <c r="G63" i="11"/>
  <c r="G230" i="8"/>
  <c r="G231"/>
  <c r="G232"/>
  <c r="G233"/>
  <c r="G234"/>
  <c r="G235"/>
  <c r="G236"/>
  <c r="G237"/>
  <c r="G238"/>
  <c r="G239"/>
  <c r="G240"/>
  <c r="G241"/>
  <c r="G242"/>
  <c r="G243"/>
  <c r="G244"/>
  <c r="G150" i="15"/>
  <c r="G151"/>
  <c r="G152"/>
  <c r="G153"/>
  <c r="G154"/>
  <c r="G155"/>
  <c r="G156"/>
  <c r="G157"/>
  <c r="G158"/>
  <c r="G159"/>
  <c r="G160"/>
  <c r="G161"/>
  <c r="G162"/>
  <c r="G163"/>
  <c r="G164"/>
  <c r="G174" i="1"/>
  <c r="G175"/>
  <c r="G249" i="8"/>
  <c r="G250"/>
  <c r="G251"/>
  <c r="G252"/>
  <c r="G253"/>
  <c r="G254"/>
  <c r="G255"/>
  <c r="G256"/>
  <c r="G257"/>
  <c r="G258"/>
  <c r="G259"/>
  <c r="G260"/>
  <c r="G261"/>
  <c r="G262"/>
  <c r="G263"/>
  <c r="G169" i="15"/>
  <c r="G170"/>
  <c r="G171"/>
  <c r="G172"/>
  <c r="G173"/>
  <c r="G174"/>
  <c r="G175"/>
  <c r="G176"/>
  <c r="G177"/>
  <c r="G178"/>
  <c r="G179"/>
  <c r="G180"/>
  <c r="G181"/>
  <c r="G182"/>
  <c r="G183"/>
  <c r="G267" i="8"/>
  <c r="G268"/>
  <c r="G269"/>
  <c r="G270"/>
  <c r="G271"/>
  <c r="G272"/>
  <c r="G273"/>
  <c r="G274"/>
  <c r="G275"/>
  <c r="G276"/>
  <c r="G277"/>
  <c r="G278"/>
  <c r="G279"/>
  <c r="G280"/>
  <c r="G281"/>
  <c r="G187" i="15"/>
  <c r="G188"/>
  <c r="G189"/>
  <c r="G190"/>
  <c r="G191"/>
  <c r="G192"/>
  <c r="G193"/>
  <c r="G194"/>
  <c r="G195"/>
  <c r="G196"/>
  <c r="G197"/>
  <c r="G198"/>
  <c r="G199"/>
  <c r="G200"/>
  <c r="G201"/>
  <c r="G188" i="1"/>
  <c r="G195" s="1"/>
  <c r="J8" s="1"/>
  <c r="G252" i="4"/>
  <c r="G253"/>
  <c r="G254"/>
  <c r="G255"/>
  <c r="G256"/>
  <c r="G257"/>
  <c r="G258"/>
  <c r="G259"/>
  <c r="G260"/>
  <c r="G261"/>
  <c r="G262"/>
  <c r="G263"/>
  <c r="G264"/>
  <c r="G285" i="8"/>
  <c r="G286"/>
  <c r="G287"/>
  <c r="G288"/>
  <c r="G289"/>
  <c r="G290"/>
  <c r="G291"/>
  <c r="G292"/>
  <c r="G293"/>
  <c r="G294"/>
  <c r="G295"/>
  <c r="G296"/>
  <c r="G297"/>
  <c r="G298"/>
  <c r="G299"/>
  <c r="G205" i="15"/>
  <c r="G206"/>
  <c r="G207"/>
  <c r="G208"/>
  <c r="G209"/>
  <c r="G210"/>
  <c r="G211"/>
  <c r="G212"/>
  <c r="G213"/>
  <c r="G214"/>
  <c r="G215"/>
  <c r="G216"/>
  <c r="G217"/>
  <c r="G218"/>
  <c r="G219"/>
  <c r="G199" i="1"/>
  <c r="G200"/>
  <c r="G204"/>
  <c r="G206"/>
  <c r="G283" i="4"/>
  <c r="G286"/>
  <c r="G287"/>
  <c r="G288"/>
  <c r="G289"/>
  <c r="G290"/>
  <c r="G92" i="11"/>
  <c r="G303" i="8"/>
  <c r="G304"/>
  <c r="G305"/>
  <c r="G306"/>
  <c r="G307"/>
  <c r="G308"/>
  <c r="G309"/>
  <c r="G310"/>
  <c r="G311"/>
  <c r="G312"/>
  <c r="G313"/>
  <c r="G314"/>
  <c r="G315"/>
  <c r="G316"/>
  <c r="G317"/>
  <c r="G223" i="15"/>
  <c r="G224"/>
  <c r="G225"/>
  <c r="G226"/>
  <c r="G227"/>
  <c r="G228"/>
  <c r="G229"/>
  <c r="G230"/>
  <c r="G231"/>
  <c r="G232"/>
  <c r="G233"/>
  <c r="G234"/>
  <c r="G235"/>
  <c r="G236"/>
  <c r="G237"/>
  <c r="G297" i="4"/>
  <c r="G298"/>
  <c r="G299"/>
  <c r="G300"/>
  <c r="G301"/>
  <c r="G302"/>
  <c r="G303"/>
  <c r="G304"/>
  <c r="G305"/>
  <c r="G306"/>
  <c r="G307"/>
  <c r="G308"/>
  <c r="G309"/>
  <c r="G322" i="8"/>
  <c r="G323"/>
  <c r="G324"/>
  <c r="G325"/>
  <c r="G326"/>
  <c r="G327"/>
  <c r="G328"/>
  <c r="G329"/>
  <c r="G330"/>
  <c r="G331"/>
  <c r="G332"/>
  <c r="G333"/>
  <c r="G334"/>
  <c r="G335"/>
  <c r="G336"/>
  <c r="G242" i="15"/>
  <c r="G243"/>
  <c r="G244"/>
  <c r="G245"/>
  <c r="G246"/>
  <c r="G247"/>
  <c r="G248"/>
  <c r="G249"/>
  <c r="G250"/>
  <c r="G251"/>
  <c r="G252"/>
  <c r="G253"/>
  <c r="G254"/>
  <c r="G255"/>
  <c r="G256"/>
  <c r="G317" i="4"/>
  <c r="G318"/>
  <c r="G319"/>
  <c r="G320"/>
  <c r="G321"/>
  <c r="G322"/>
  <c r="G323"/>
  <c r="G324"/>
  <c r="G325"/>
  <c r="G326"/>
  <c r="G327"/>
  <c r="G110" i="11"/>
  <c r="G111"/>
  <c r="G112"/>
  <c r="G340" i="8"/>
  <c r="G341"/>
  <c r="G342"/>
  <c r="G343"/>
  <c r="G344"/>
  <c r="G345"/>
  <c r="G346"/>
  <c r="G347"/>
  <c r="G348"/>
  <c r="G349"/>
  <c r="G350"/>
  <c r="G351"/>
  <c r="G352"/>
  <c r="G353"/>
  <c r="G354"/>
  <c r="G260" i="15"/>
  <c r="G261"/>
  <c r="G262"/>
  <c r="G263"/>
  <c r="G264"/>
  <c r="G265"/>
  <c r="G266"/>
  <c r="G267"/>
  <c r="G268"/>
  <c r="G269"/>
  <c r="G270"/>
  <c r="G271"/>
  <c r="G272"/>
  <c r="G273"/>
  <c r="G274"/>
  <c r="G229" i="1"/>
  <c r="G231"/>
  <c r="G235"/>
  <c r="G237"/>
  <c r="G238"/>
  <c r="G239"/>
  <c r="G240"/>
  <c r="G241"/>
  <c r="G335" i="4"/>
  <c r="G336"/>
  <c r="G337"/>
  <c r="G338"/>
  <c r="G339"/>
  <c r="G340"/>
  <c r="G341"/>
  <c r="G342"/>
  <c r="G343"/>
  <c r="G344"/>
  <c r="G345"/>
  <c r="G118" i="11"/>
  <c r="G119"/>
  <c r="G358" i="8"/>
  <c r="G359"/>
  <c r="G360"/>
  <c r="G361"/>
  <c r="G362"/>
  <c r="G363"/>
  <c r="G364"/>
  <c r="G365"/>
  <c r="G366"/>
  <c r="G367"/>
  <c r="G368"/>
  <c r="G369"/>
  <c r="G370"/>
  <c r="G371"/>
  <c r="G372"/>
  <c r="G278" i="15"/>
  <c r="G279"/>
  <c r="G280"/>
  <c r="G281"/>
  <c r="G282"/>
  <c r="G283"/>
  <c r="G284"/>
  <c r="G285"/>
  <c r="G286"/>
  <c r="G287"/>
  <c r="G288"/>
  <c r="G289"/>
  <c r="G290"/>
  <c r="G291"/>
  <c r="G292"/>
  <c r="G250" i="1"/>
  <c r="G251"/>
  <c r="G256"/>
  <c r="G257"/>
  <c r="G258"/>
  <c r="G259"/>
  <c r="G260"/>
  <c r="G354" i="4"/>
  <c r="G355"/>
  <c r="G356"/>
  <c r="G357"/>
  <c r="G358"/>
  <c r="G359"/>
  <c r="G360"/>
  <c r="G361"/>
  <c r="G362"/>
  <c r="G363"/>
  <c r="G364"/>
  <c r="G126" i="11"/>
  <c r="G127"/>
  <c r="G377" i="8"/>
  <c r="G378"/>
  <c r="G379"/>
  <c r="G380"/>
  <c r="G381"/>
  <c r="G382"/>
  <c r="G383"/>
  <c r="G384"/>
  <c r="G385"/>
  <c r="G386"/>
  <c r="G387"/>
  <c r="G388"/>
  <c r="G389"/>
  <c r="G390"/>
  <c r="G391"/>
  <c r="G297" i="15"/>
  <c r="G298"/>
  <c r="G299"/>
  <c r="G300"/>
  <c r="G301"/>
  <c r="G302"/>
  <c r="G303"/>
  <c r="G304"/>
  <c r="G305"/>
  <c r="G306"/>
  <c r="G307"/>
  <c r="G308"/>
  <c r="G309"/>
  <c r="G310"/>
  <c r="G311"/>
  <c r="G266" i="1"/>
  <c r="G267"/>
  <c r="G369" i="4"/>
  <c r="G370"/>
  <c r="G371"/>
  <c r="G372"/>
  <c r="G373"/>
  <c r="G374"/>
  <c r="G375"/>
  <c r="G376"/>
  <c r="G377"/>
  <c r="G378"/>
  <c r="G379"/>
  <c r="G380"/>
  <c r="G381"/>
  <c r="G382"/>
  <c r="G135" i="11"/>
  <c r="G395" i="8"/>
  <c r="G396"/>
  <c r="G397"/>
  <c r="G398"/>
  <c r="G399"/>
  <c r="G400"/>
  <c r="G401"/>
  <c r="G402"/>
  <c r="G403"/>
  <c r="G404"/>
  <c r="G405"/>
  <c r="G406"/>
  <c r="G407"/>
  <c r="G408"/>
  <c r="G409"/>
  <c r="G315" i="15"/>
  <c r="G316"/>
  <c r="G317"/>
  <c r="G318"/>
  <c r="G319"/>
  <c r="G320"/>
  <c r="G321"/>
  <c r="G322"/>
  <c r="G323"/>
  <c r="G324"/>
  <c r="G325"/>
  <c r="G326"/>
  <c r="G327"/>
  <c r="G328"/>
  <c r="G329"/>
  <c r="G273" i="1"/>
  <c r="G274"/>
  <c r="G275"/>
  <c r="G276"/>
  <c r="G277"/>
  <c r="G278"/>
  <c r="G387" i="4"/>
  <c r="G388"/>
  <c r="G389"/>
  <c r="G390"/>
  <c r="G391"/>
  <c r="G392"/>
  <c r="G393"/>
  <c r="G394"/>
  <c r="G395"/>
  <c r="G396"/>
  <c r="G397"/>
  <c r="G398"/>
  <c r="G399"/>
  <c r="G400"/>
  <c r="G143" i="11"/>
  <c r="G153"/>
  <c r="G154"/>
  <c r="G413" i="8"/>
  <c r="G414"/>
  <c r="G415"/>
  <c r="G416"/>
  <c r="G417"/>
  <c r="G418"/>
  <c r="G419"/>
  <c r="G420"/>
  <c r="G421"/>
  <c r="G422"/>
  <c r="G423"/>
  <c r="G424"/>
  <c r="G425"/>
  <c r="G426"/>
  <c r="G427"/>
  <c r="G333" i="15"/>
  <c r="G334"/>
  <c r="G335"/>
  <c r="G336"/>
  <c r="G337"/>
  <c r="G338"/>
  <c r="G339"/>
  <c r="G340"/>
  <c r="G341"/>
  <c r="G342"/>
  <c r="G343"/>
  <c r="G344"/>
  <c r="G345"/>
  <c r="G346"/>
  <c r="G347"/>
  <c r="G302" i="1"/>
  <c r="G303"/>
  <c r="G304"/>
  <c r="G406" i="4"/>
  <c r="G407"/>
  <c r="G408"/>
  <c r="G409"/>
  <c r="G410"/>
  <c r="G411"/>
  <c r="G412"/>
  <c r="G413"/>
  <c r="G414"/>
  <c r="G415"/>
  <c r="G416"/>
  <c r="G417"/>
  <c r="G418"/>
  <c r="G419"/>
  <c r="G159" i="11"/>
  <c r="G161"/>
  <c r="G162"/>
  <c r="G432" i="8"/>
  <c r="G433"/>
  <c r="G434"/>
  <c r="G435"/>
  <c r="G436"/>
  <c r="G437"/>
  <c r="G438"/>
  <c r="G439"/>
  <c r="G440"/>
  <c r="G441"/>
  <c r="G442"/>
  <c r="G443"/>
  <c r="G444"/>
  <c r="G445"/>
  <c r="G446"/>
  <c r="G352" i="15"/>
  <c r="G353"/>
  <c r="G354"/>
  <c r="G355"/>
  <c r="G356"/>
  <c r="G357"/>
  <c r="G358"/>
  <c r="G359"/>
  <c r="G360"/>
  <c r="G361"/>
  <c r="G362"/>
  <c r="G363"/>
  <c r="G364"/>
  <c r="G365"/>
  <c r="G366"/>
  <c r="G11" i="10"/>
  <c r="G12"/>
  <c r="G13"/>
  <c r="G16"/>
  <c r="G17"/>
  <c r="C19" i="7"/>
  <c r="I4" s="1"/>
  <c r="G4"/>
  <c r="G6"/>
  <c r="G10"/>
  <c r="G11"/>
  <c r="G12"/>
  <c r="G13"/>
  <c r="G14"/>
  <c r="G15"/>
  <c r="G16"/>
  <c r="G17"/>
  <c r="G18"/>
  <c r="G4" i="16"/>
  <c r="G5"/>
  <c r="G6"/>
  <c r="G7"/>
  <c r="G8"/>
  <c r="G9"/>
  <c r="G10"/>
  <c r="G11"/>
  <c r="G12"/>
  <c r="G13"/>
  <c r="G14"/>
  <c r="G15"/>
  <c r="G16"/>
  <c r="G17"/>
  <c r="G18"/>
  <c r="G52" i="6"/>
  <c r="G53" s="1"/>
  <c r="G29" i="10"/>
  <c r="G30"/>
  <c r="G31"/>
  <c r="G32"/>
  <c r="G33"/>
  <c r="G22" i="7"/>
  <c r="G24"/>
  <c r="G25"/>
  <c r="G26"/>
  <c r="G27"/>
  <c r="G28"/>
  <c r="G29"/>
  <c r="G30"/>
  <c r="G31"/>
  <c r="G32"/>
  <c r="G33"/>
  <c r="G34"/>
  <c r="G35"/>
  <c r="G36"/>
  <c r="G22" i="16"/>
  <c r="G23"/>
  <c r="G24"/>
  <c r="G25"/>
  <c r="G26"/>
  <c r="G27"/>
  <c r="G28"/>
  <c r="G29"/>
  <c r="G30"/>
  <c r="G31"/>
  <c r="G32"/>
  <c r="G33"/>
  <c r="G34"/>
  <c r="G35"/>
  <c r="G36"/>
  <c r="G63" i="6"/>
  <c r="G64"/>
  <c r="G65"/>
  <c r="G66"/>
  <c r="G68"/>
  <c r="G69"/>
  <c r="G60" i="10"/>
  <c r="G61"/>
  <c r="G62"/>
  <c r="G63"/>
  <c r="G64"/>
  <c r="G65"/>
  <c r="G66"/>
  <c r="G40" i="7"/>
  <c r="G41"/>
  <c r="G42"/>
  <c r="G43"/>
  <c r="G44"/>
  <c r="G45"/>
  <c r="G46"/>
  <c r="G47"/>
  <c r="G48"/>
  <c r="G49"/>
  <c r="G50"/>
  <c r="G51"/>
  <c r="G52"/>
  <c r="G53"/>
  <c r="G54"/>
  <c r="G40" i="16"/>
  <c r="G41"/>
  <c r="G42"/>
  <c r="G43"/>
  <c r="G44"/>
  <c r="G45"/>
  <c r="G46"/>
  <c r="G47"/>
  <c r="G48"/>
  <c r="G49"/>
  <c r="G50"/>
  <c r="G51"/>
  <c r="G52"/>
  <c r="G53"/>
  <c r="G54"/>
  <c r="G75" i="10"/>
  <c r="G76"/>
  <c r="G77"/>
  <c r="G78"/>
  <c r="G79"/>
  <c r="G80"/>
  <c r="G81"/>
  <c r="G82"/>
  <c r="G83"/>
  <c r="G84"/>
  <c r="G85"/>
  <c r="G59" i="7"/>
  <c r="G60"/>
  <c r="G61"/>
  <c r="G62"/>
  <c r="G63"/>
  <c r="G64"/>
  <c r="G65"/>
  <c r="G66"/>
  <c r="G67"/>
  <c r="G68"/>
  <c r="G69"/>
  <c r="G70"/>
  <c r="G71"/>
  <c r="G72"/>
  <c r="G73"/>
  <c r="G59" i="16"/>
  <c r="G60"/>
  <c r="G61"/>
  <c r="G62"/>
  <c r="G63"/>
  <c r="G64"/>
  <c r="G65"/>
  <c r="G66"/>
  <c r="G67"/>
  <c r="G68"/>
  <c r="G69"/>
  <c r="G70"/>
  <c r="G71"/>
  <c r="G72"/>
  <c r="G73"/>
  <c r="G74" i="6"/>
  <c r="G75"/>
  <c r="G76"/>
  <c r="G77"/>
  <c r="G78"/>
  <c r="G79"/>
  <c r="G80"/>
  <c r="G81"/>
  <c r="G82"/>
  <c r="G83"/>
  <c r="G84"/>
  <c r="G85"/>
  <c r="G86"/>
  <c r="G87"/>
  <c r="G89" i="10"/>
  <c r="G90"/>
  <c r="G91"/>
  <c r="G92"/>
  <c r="G93"/>
  <c r="G94"/>
  <c r="G95"/>
  <c r="G96"/>
  <c r="G97"/>
  <c r="G98"/>
  <c r="G99"/>
  <c r="G100"/>
  <c r="G101"/>
  <c r="G102"/>
  <c r="G103"/>
  <c r="G77" i="7"/>
  <c r="G78"/>
  <c r="G79"/>
  <c r="G80"/>
  <c r="G81"/>
  <c r="G82"/>
  <c r="G83"/>
  <c r="G84"/>
  <c r="G85"/>
  <c r="G86"/>
  <c r="G87"/>
  <c r="G88"/>
  <c r="G89"/>
  <c r="G90"/>
  <c r="G91"/>
  <c r="G77" i="16"/>
  <c r="G78"/>
  <c r="G79"/>
  <c r="G80"/>
  <c r="G81"/>
  <c r="G82"/>
  <c r="G83"/>
  <c r="G84"/>
  <c r="G85"/>
  <c r="G86"/>
  <c r="G87"/>
  <c r="G88"/>
  <c r="G89"/>
  <c r="G90"/>
  <c r="G91"/>
  <c r="G104" i="6"/>
  <c r="G105"/>
  <c r="G110" i="10"/>
  <c r="G111"/>
  <c r="G112"/>
  <c r="G113"/>
  <c r="G114"/>
  <c r="G115"/>
  <c r="G116"/>
  <c r="G117"/>
  <c r="G118"/>
  <c r="G119"/>
  <c r="G120"/>
  <c r="G121"/>
  <c r="G95" i="7"/>
  <c r="G96"/>
  <c r="G97"/>
  <c r="G98"/>
  <c r="G99"/>
  <c r="G100"/>
  <c r="G101"/>
  <c r="G102"/>
  <c r="G103"/>
  <c r="G104"/>
  <c r="G105"/>
  <c r="G106"/>
  <c r="G107"/>
  <c r="G108"/>
  <c r="G109"/>
  <c r="G95" i="16"/>
  <c r="G96"/>
  <c r="G97"/>
  <c r="G98"/>
  <c r="G99"/>
  <c r="G100"/>
  <c r="G101"/>
  <c r="G102"/>
  <c r="G103"/>
  <c r="G104"/>
  <c r="G105"/>
  <c r="G106"/>
  <c r="G107"/>
  <c r="G108"/>
  <c r="G109"/>
  <c r="G116" i="5"/>
  <c r="G117"/>
  <c r="G118"/>
  <c r="G119"/>
  <c r="G120"/>
  <c r="G121"/>
  <c r="G122"/>
  <c r="G123"/>
  <c r="G124"/>
  <c r="G125"/>
  <c r="G126"/>
  <c r="G127"/>
  <c r="G128"/>
  <c r="G112" i="6"/>
  <c r="G113"/>
  <c r="G114"/>
  <c r="G115"/>
  <c r="G116"/>
  <c r="G117"/>
  <c r="G118"/>
  <c r="G119"/>
  <c r="G120"/>
  <c r="G121"/>
  <c r="G122"/>
  <c r="G123"/>
  <c r="G124"/>
  <c r="G130" i="10"/>
  <c r="G131"/>
  <c r="G132"/>
  <c r="G133"/>
  <c r="G134"/>
  <c r="G135"/>
  <c r="G136"/>
  <c r="G137"/>
  <c r="G138"/>
  <c r="G139"/>
  <c r="G140"/>
  <c r="G114" i="7"/>
  <c r="G115"/>
  <c r="G116"/>
  <c r="G117"/>
  <c r="G118"/>
  <c r="G119"/>
  <c r="G120"/>
  <c r="G121"/>
  <c r="G122"/>
  <c r="G123"/>
  <c r="G124"/>
  <c r="G125"/>
  <c r="G126"/>
  <c r="G127"/>
  <c r="G128"/>
  <c r="G114" i="16"/>
  <c r="G115"/>
  <c r="G116"/>
  <c r="G117"/>
  <c r="G118"/>
  <c r="G119"/>
  <c r="G120"/>
  <c r="G121"/>
  <c r="G122"/>
  <c r="G123"/>
  <c r="G124"/>
  <c r="G125"/>
  <c r="G126"/>
  <c r="G127"/>
  <c r="G128"/>
  <c r="G134" i="5"/>
  <c r="G135"/>
  <c r="G136"/>
  <c r="G137"/>
  <c r="G138"/>
  <c r="G139"/>
  <c r="G140"/>
  <c r="G141"/>
  <c r="G142"/>
  <c r="G143"/>
  <c r="G144"/>
  <c r="G145"/>
  <c r="G146"/>
  <c r="G134" i="6"/>
  <c r="G135"/>
  <c r="G136"/>
  <c r="G137"/>
  <c r="G138"/>
  <c r="G139"/>
  <c r="G140"/>
  <c r="G141"/>
  <c r="G142"/>
  <c r="G148" i="10"/>
  <c r="G149"/>
  <c r="G150"/>
  <c r="G151"/>
  <c r="G152"/>
  <c r="G153"/>
  <c r="G154"/>
  <c r="G155"/>
  <c r="G156"/>
  <c r="G157"/>
  <c r="G158"/>
  <c r="G132" i="7"/>
  <c r="G133"/>
  <c r="G134"/>
  <c r="G135"/>
  <c r="G136"/>
  <c r="G137"/>
  <c r="G138"/>
  <c r="G139"/>
  <c r="G140"/>
  <c r="G141"/>
  <c r="G142"/>
  <c r="G143"/>
  <c r="G144"/>
  <c r="G145"/>
  <c r="G146"/>
  <c r="G132" i="16"/>
  <c r="G133"/>
  <c r="G134"/>
  <c r="G135"/>
  <c r="G136"/>
  <c r="G137"/>
  <c r="G138"/>
  <c r="G139"/>
  <c r="G140"/>
  <c r="G141"/>
  <c r="G142"/>
  <c r="G143"/>
  <c r="G144"/>
  <c r="G145"/>
  <c r="G146"/>
  <c r="G152" i="6"/>
  <c r="G153"/>
  <c r="G154"/>
  <c r="G155"/>
  <c r="G156"/>
  <c r="G157"/>
  <c r="G158"/>
  <c r="G159"/>
  <c r="G160"/>
  <c r="G162" i="10"/>
  <c r="G163"/>
  <c r="G164"/>
  <c r="G165"/>
  <c r="G166"/>
  <c r="G167"/>
  <c r="G168"/>
  <c r="G169"/>
  <c r="G170"/>
  <c r="G171"/>
  <c r="G172"/>
  <c r="G173"/>
  <c r="G174"/>
  <c r="G175"/>
  <c r="G176"/>
  <c r="G150" i="7"/>
  <c r="G151"/>
  <c r="G152"/>
  <c r="G153"/>
  <c r="G154"/>
  <c r="G155"/>
  <c r="G156"/>
  <c r="G157"/>
  <c r="G158"/>
  <c r="G159"/>
  <c r="G160"/>
  <c r="G161"/>
  <c r="G162"/>
  <c r="G163"/>
  <c r="G164"/>
  <c r="G150" i="16"/>
  <c r="G151"/>
  <c r="G152"/>
  <c r="G153"/>
  <c r="G154"/>
  <c r="G155"/>
  <c r="G156"/>
  <c r="G157"/>
  <c r="G158"/>
  <c r="G159"/>
  <c r="G160"/>
  <c r="G161"/>
  <c r="G162"/>
  <c r="G163"/>
  <c r="G164"/>
  <c r="G171" i="5"/>
  <c r="G173"/>
  <c r="G174"/>
  <c r="G175"/>
  <c r="G176"/>
  <c r="G177"/>
  <c r="G178"/>
  <c r="G179"/>
  <c r="G180"/>
  <c r="G181"/>
  <c r="G182"/>
  <c r="G183"/>
  <c r="G165" i="6"/>
  <c r="G166"/>
  <c r="G167"/>
  <c r="G168"/>
  <c r="G169"/>
  <c r="G170"/>
  <c r="G171"/>
  <c r="G172"/>
  <c r="G173"/>
  <c r="G174"/>
  <c r="G175"/>
  <c r="G176"/>
  <c r="G177"/>
  <c r="G178"/>
  <c r="G179"/>
  <c r="G181" i="10"/>
  <c r="G182"/>
  <c r="G183"/>
  <c r="G184"/>
  <c r="G185"/>
  <c r="G186"/>
  <c r="G187"/>
  <c r="G188"/>
  <c r="G189"/>
  <c r="G190"/>
  <c r="G191"/>
  <c r="G192"/>
  <c r="G193"/>
  <c r="G194"/>
  <c r="G195"/>
  <c r="G169" i="7"/>
  <c r="G170"/>
  <c r="G171"/>
  <c r="G172"/>
  <c r="G173"/>
  <c r="G174"/>
  <c r="G175"/>
  <c r="G176"/>
  <c r="G177"/>
  <c r="G178"/>
  <c r="G179"/>
  <c r="G180"/>
  <c r="G181"/>
  <c r="G182"/>
  <c r="G183"/>
  <c r="G169" i="16"/>
  <c r="G170"/>
  <c r="G171"/>
  <c r="G172"/>
  <c r="G173"/>
  <c r="G174"/>
  <c r="G175"/>
  <c r="G176"/>
  <c r="G177"/>
  <c r="G178"/>
  <c r="G179"/>
  <c r="G180"/>
  <c r="G181"/>
  <c r="G182"/>
  <c r="G183"/>
  <c r="G188" i="5"/>
  <c r="G189"/>
  <c r="G190"/>
  <c r="G191"/>
  <c r="G192"/>
  <c r="G193"/>
  <c r="G194"/>
  <c r="G195"/>
  <c r="G196"/>
  <c r="G197"/>
  <c r="G198"/>
  <c r="G199"/>
  <c r="G200"/>
  <c r="G201"/>
  <c r="G183" i="6"/>
  <c r="G184"/>
  <c r="G185"/>
  <c r="G186"/>
  <c r="G187"/>
  <c r="G188"/>
  <c r="G189"/>
  <c r="G190"/>
  <c r="G191"/>
  <c r="G192"/>
  <c r="G193"/>
  <c r="G194"/>
  <c r="G195"/>
  <c r="G196"/>
  <c r="G197"/>
  <c r="G199" i="10"/>
  <c r="G200"/>
  <c r="G201"/>
  <c r="G202"/>
  <c r="G203"/>
  <c r="G204"/>
  <c r="G205"/>
  <c r="G206"/>
  <c r="G207"/>
  <c r="G208"/>
  <c r="G209"/>
  <c r="G210"/>
  <c r="G211"/>
  <c r="G212"/>
  <c r="G213"/>
  <c r="G187" i="7"/>
  <c r="G188"/>
  <c r="G189"/>
  <c r="G190"/>
  <c r="G191"/>
  <c r="G192"/>
  <c r="G193"/>
  <c r="G194"/>
  <c r="G195"/>
  <c r="G196"/>
  <c r="G197"/>
  <c r="G198"/>
  <c r="G199"/>
  <c r="G200"/>
  <c r="G201"/>
  <c r="G187" i="16"/>
  <c r="G188"/>
  <c r="G189"/>
  <c r="G190"/>
  <c r="G191"/>
  <c r="G192"/>
  <c r="G193"/>
  <c r="G194"/>
  <c r="G195"/>
  <c r="G196"/>
  <c r="G197"/>
  <c r="G198"/>
  <c r="G199"/>
  <c r="G200"/>
  <c r="G201"/>
  <c r="G206" i="5"/>
  <c r="G207"/>
  <c r="G211"/>
  <c r="G212"/>
  <c r="G213"/>
  <c r="G214"/>
  <c r="G215"/>
  <c r="G216"/>
  <c r="G217"/>
  <c r="G218"/>
  <c r="G219"/>
  <c r="G201" i="6"/>
  <c r="G202"/>
  <c r="G203"/>
  <c r="G204"/>
  <c r="G205"/>
  <c r="G206"/>
  <c r="G207"/>
  <c r="G208"/>
  <c r="G209"/>
  <c r="G210"/>
  <c r="G211"/>
  <c r="G212"/>
  <c r="G213"/>
  <c r="G214"/>
  <c r="G215"/>
  <c r="G217" i="10"/>
  <c r="G218"/>
  <c r="G219"/>
  <c r="G220"/>
  <c r="G221"/>
  <c r="G222"/>
  <c r="G223"/>
  <c r="G224"/>
  <c r="G225"/>
  <c r="G226"/>
  <c r="G227"/>
  <c r="G228"/>
  <c r="G229"/>
  <c r="G230"/>
  <c r="G231"/>
  <c r="G205" i="7"/>
  <c r="G206"/>
  <c r="G207"/>
  <c r="G208"/>
  <c r="G209"/>
  <c r="G210"/>
  <c r="G211"/>
  <c r="G212"/>
  <c r="G213"/>
  <c r="G214"/>
  <c r="G215"/>
  <c r="G216"/>
  <c r="G217"/>
  <c r="G218"/>
  <c r="G219"/>
  <c r="G205" i="16"/>
  <c r="G206"/>
  <c r="G207"/>
  <c r="G208"/>
  <c r="G209"/>
  <c r="G210"/>
  <c r="G211"/>
  <c r="G212"/>
  <c r="G213"/>
  <c r="G214"/>
  <c r="G215"/>
  <c r="G216"/>
  <c r="G217"/>
  <c r="G218"/>
  <c r="G219"/>
  <c r="G223" i="5"/>
  <c r="G225"/>
  <c r="G226"/>
  <c r="G227"/>
  <c r="G228"/>
  <c r="G229"/>
  <c r="G230"/>
  <c r="G231"/>
  <c r="G232"/>
  <c r="G233"/>
  <c r="G234"/>
  <c r="G235"/>
  <c r="G236"/>
  <c r="G237"/>
  <c r="G219" i="6"/>
  <c r="G220"/>
  <c r="G221"/>
  <c r="G222"/>
  <c r="G223"/>
  <c r="G224"/>
  <c r="G225"/>
  <c r="G226"/>
  <c r="G227"/>
  <c r="G228"/>
  <c r="G229"/>
  <c r="G230"/>
  <c r="G231"/>
  <c r="G232"/>
  <c r="G233"/>
  <c r="G235" i="10"/>
  <c r="G236"/>
  <c r="G237"/>
  <c r="G238"/>
  <c r="G239"/>
  <c r="G240"/>
  <c r="G241"/>
  <c r="G242"/>
  <c r="G243"/>
  <c r="G244"/>
  <c r="G245"/>
  <c r="G246"/>
  <c r="G247"/>
  <c r="G248"/>
  <c r="G249"/>
  <c r="G223" i="7"/>
  <c r="G224"/>
  <c r="G225"/>
  <c r="G226"/>
  <c r="G227"/>
  <c r="G228"/>
  <c r="G229"/>
  <c r="G230"/>
  <c r="G231"/>
  <c r="G232"/>
  <c r="G233"/>
  <c r="G234"/>
  <c r="G235"/>
  <c r="G236"/>
  <c r="G237"/>
  <c r="G223" i="16"/>
  <c r="G224"/>
  <c r="G225"/>
  <c r="G226"/>
  <c r="G227"/>
  <c r="G228"/>
  <c r="G229"/>
  <c r="G230"/>
  <c r="G231"/>
  <c r="G232"/>
  <c r="G233"/>
  <c r="G234"/>
  <c r="G235"/>
  <c r="G236"/>
  <c r="G237"/>
  <c r="G243" i="5"/>
  <c r="G244"/>
  <c r="G245"/>
  <c r="G246"/>
  <c r="G247"/>
  <c r="G248"/>
  <c r="G249"/>
  <c r="G250"/>
  <c r="G251"/>
  <c r="G252"/>
  <c r="G253"/>
  <c r="G254"/>
  <c r="G255"/>
  <c r="G256"/>
  <c r="G238" i="6"/>
  <c r="G239"/>
  <c r="G240"/>
  <c r="G241"/>
  <c r="G242"/>
  <c r="G243"/>
  <c r="G244"/>
  <c r="G245"/>
  <c r="G246"/>
  <c r="G247"/>
  <c r="G248"/>
  <c r="G249"/>
  <c r="G250"/>
  <c r="G251"/>
  <c r="G252"/>
  <c r="G254" i="10"/>
  <c r="G255"/>
  <c r="G256"/>
  <c r="G257"/>
  <c r="G258"/>
  <c r="G259"/>
  <c r="G260"/>
  <c r="G261"/>
  <c r="G262"/>
  <c r="G263"/>
  <c r="G264"/>
  <c r="G265"/>
  <c r="G266"/>
  <c r="G267"/>
  <c r="G268"/>
  <c r="G242" i="7"/>
  <c r="G243"/>
  <c r="G244"/>
  <c r="G245"/>
  <c r="G246"/>
  <c r="G247"/>
  <c r="G248"/>
  <c r="G249"/>
  <c r="G250"/>
  <c r="G251"/>
  <c r="G252"/>
  <c r="G253"/>
  <c r="G254"/>
  <c r="G255"/>
  <c r="G256"/>
  <c r="G242" i="16"/>
  <c r="G243"/>
  <c r="G244"/>
  <c r="G245"/>
  <c r="G246"/>
  <c r="G247"/>
  <c r="G248"/>
  <c r="G249"/>
  <c r="G250"/>
  <c r="G251"/>
  <c r="G252"/>
  <c r="G253"/>
  <c r="G254"/>
  <c r="G255"/>
  <c r="G256"/>
  <c r="G261" i="5"/>
  <c r="G262"/>
  <c r="G263"/>
  <c r="G264"/>
  <c r="G265"/>
  <c r="G266"/>
  <c r="G267"/>
  <c r="G268"/>
  <c r="G269"/>
  <c r="G270"/>
  <c r="G271"/>
  <c r="G272"/>
  <c r="G273"/>
  <c r="G274"/>
  <c r="G256" i="6"/>
  <c r="G257"/>
  <c r="G258"/>
  <c r="G259"/>
  <c r="G260"/>
  <c r="G261"/>
  <c r="G262"/>
  <c r="G263"/>
  <c r="G264"/>
  <c r="G265"/>
  <c r="G266"/>
  <c r="G267"/>
  <c r="G268"/>
  <c r="G269"/>
  <c r="G270"/>
  <c r="G272" i="10"/>
  <c r="G273"/>
  <c r="G274"/>
  <c r="G275"/>
  <c r="G276"/>
  <c r="G277"/>
  <c r="G278"/>
  <c r="G279"/>
  <c r="G280"/>
  <c r="G281"/>
  <c r="G282"/>
  <c r="G283"/>
  <c r="G284"/>
  <c r="G285"/>
  <c r="G286"/>
  <c r="G260" i="7"/>
  <c r="G261"/>
  <c r="G262"/>
  <c r="G263"/>
  <c r="G264"/>
  <c r="G265"/>
  <c r="G266"/>
  <c r="G267"/>
  <c r="G268"/>
  <c r="G269"/>
  <c r="G270"/>
  <c r="G271"/>
  <c r="G272"/>
  <c r="G273"/>
  <c r="G274"/>
  <c r="G260" i="16"/>
  <c r="G261"/>
  <c r="G262"/>
  <c r="G263"/>
  <c r="G264"/>
  <c r="G265"/>
  <c r="G266"/>
  <c r="G267"/>
  <c r="G268"/>
  <c r="G269"/>
  <c r="G270"/>
  <c r="G271"/>
  <c r="G272"/>
  <c r="G273"/>
  <c r="G274"/>
  <c r="G280" i="5"/>
  <c r="G281"/>
  <c r="G282"/>
  <c r="G283"/>
  <c r="G284"/>
  <c r="G285"/>
  <c r="G286"/>
  <c r="G287"/>
  <c r="G288"/>
  <c r="G289"/>
  <c r="G290"/>
  <c r="G291"/>
  <c r="G292"/>
  <c r="G274" i="6"/>
  <c r="G275"/>
  <c r="G276"/>
  <c r="G277"/>
  <c r="G278"/>
  <c r="G279"/>
  <c r="G280"/>
  <c r="G281"/>
  <c r="G282"/>
  <c r="G283"/>
  <c r="G284"/>
  <c r="G285"/>
  <c r="G286"/>
  <c r="G287"/>
  <c r="G288"/>
  <c r="G290" i="10"/>
  <c r="G291"/>
  <c r="G292"/>
  <c r="G293"/>
  <c r="G294"/>
  <c r="G295"/>
  <c r="G296"/>
  <c r="G297"/>
  <c r="G298"/>
  <c r="G299"/>
  <c r="G300"/>
  <c r="G301"/>
  <c r="G302"/>
  <c r="G303"/>
  <c r="G304"/>
  <c r="G278" i="7"/>
  <c r="G279"/>
  <c r="G280"/>
  <c r="G281"/>
  <c r="G282"/>
  <c r="G283"/>
  <c r="G284"/>
  <c r="G285"/>
  <c r="G286"/>
  <c r="G287"/>
  <c r="G288"/>
  <c r="G289"/>
  <c r="G290"/>
  <c r="G291"/>
  <c r="G292"/>
  <c r="G278" i="16"/>
  <c r="G279"/>
  <c r="G280"/>
  <c r="G281"/>
  <c r="G282"/>
  <c r="G283"/>
  <c r="G284"/>
  <c r="G285"/>
  <c r="G286"/>
  <c r="G287"/>
  <c r="G288"/>
  <c r="G289"/>
  <c r="G290"/>
  <c r="G291"/>
  <c r="G292"/>
  <c r="G297" i="5"/>
  <c r="G298"/>
  <c r="G299"/>
  <c r="G300"/>
  <c r="G301"/>
  <c r="G302"/>
  <c r="G303"/>
  <c r="G304"/>
  <c r="G305"/>
  <c r="G306"/>
  <c r="G307"/>
  <c r="G308"/>
  <c r="G309"/>
  <c r="G310"/>
  <c r="G311"/>
  <c r="G293" i="6"/>
  <c r="G294"/>
  <c r="G295"/>
  <c r="G296"/>
  <c r="G297"/>
  <c r="G298"/>
  <c r="G299"/>
  <c r="G300"/>
  <c r="G301"/>
  <c r="G302"/>
  <c r="G303"/>
  <c r="G304"/>
  <c r="G305"/>
  <c r="G306"/>
  <c r="G307"/>
  <c r="G309" i="10"/>
  <c r="G310"/>
  <c r="G311"/>
  <c r="G312"/>
  <c r="G313"/>
  <c r="G314"/>
  <c r="G315"/>
  <c r="G316"/>
  <c r="G317"/>
  <c r="G318"/>
  <c r="G319"/>
  <c r="G320"/>
  <c r="G321"/>
  <c r="G322"/>
  <c r="G323"/>
  <c r="G297" i="7"/>
  <c r="G298"/>
  <c r="G299"/>
  <c r="G300"/>
  <c r="G301"/>
  <c r="G302"/>
  <c r="G303"/>
  <c r="G304"/>
  <c r="G305"/>
  <c r="G306"/>
  <c r="G307"/>
  <c r="G308"/>
  <c r="G309"/>
  <c r="G310"/>
  <c r="G311"/>
  <c r="G297" i="16"/>
  <c r="G298"/>
  <c r="G299"/>
  <c r="G300"/>
  <c r="G301"/>
  <c r="G302"/>
  <c r="G303"/>
  <c r="G304"/>
  <c r="G305"/>
  <c r="G306"/>
  <c r="G307"/>
  <c r="G308"/>
  <c r="G309"/>
  <c r="G310"/>
  <c r="G311"/>
  <c r="G315" i="5"/>
  <c r="G316"/>
  <c r="G317"/>
  <c r="G318"/>
  <c r="G319"/>
  <c r="G320"/>
  <c r="G321"/>
  <c r="G322"/>
  <c r="G323"/>
  <c r="G324"/>
  <c r="G325"/>
  <c r="G326"/>
  <c r="G327"/>
  <c r="G328"/>
  <c r="G329"/>
  <c r="G311" i="6"/>
  <c r="G312"/>
  <c r="G313"/>
  <c r="G314"/>
  <c r="G315"/>
  <c r="G316"/>
  <c r="G317"/>
  <c r="G318"/>
  <c r="G319"/>
  <c r="G320"/>
  <c r="G321"/>
  <c r="G322"/>
  <c r="G323"/>
  <c r="G324"/>
  <c r="G325"/>
  <c r="G327" i="10"/>
  <c r="G328"/>
  <c r="G329"/>
  <c r="G330"/>
  <c r="G331"/>
  <c r="G332"/>
  <c r="G333"/>
  <c r="G334"/>
  <c r="G335"/>
  <c r="G336"/>
  <c r="G337"/>
  <c r="G338"/>
  <c r="G339"/>
  <c r="G340"/>
  <c r="G341"/>
  <c r="G315" i="7"/>
  <c r="G316"/>
  <c r="G317"/>
  <c r="G318"/>
  <c r="G319"/>
  <c r="G320"/>
  <c r="G321"/>
  <c r="G322"/>
  <c r="G323"/>
  <c r="G324"/>
  <c r="G325"/>
  <c r="G326"/>
  <c r="G327"/>
  <c r="G328"/>
  <c r="G329"/>
  <c r="G315" i="16"/>
  <c r="G316"/>
  <c r="G317"/>
  <c r="G318"/>
  <c r="G319"/>
  <c r="G320"/>
  <c r="G321"/>
  <c r="G322"/>
  <c r="G323"/>
  <c r="G324"/>
  <c r="G325"/>
  <c r="G326"/>
  <c r="G327"/>
  <c r="G328"/>
  <c r="G329"/>
  <c r="G333" i="5"/>
  <c r="G334"/>
  <c r="G335"/>
  <c r="G336"/>
  <c r="G337"/>
  <c r="G338"/>
  <c r="G339"/>
  <c r="G340"/>
  <c r="G341"/>
  <c r="G342"/>
  <c r="G343"/>
  <c r="G344"/>
  <c r="G345"/>
  <c r="G346"/>
  <c r="G347"/>
  <c r="G329" i="6"/>
  <c r="G330"/>
  <c r="G331"/>
  <c r="G332"/>
  <c r="G333"/>
  <c r="G334"/>
  <c r="G335"/>
  <c r="G336"/>
  <c r="G337"/>
  <c r="G338"/>
  <c r="G339"/>
  <c r="G340"/>
  <c r="G341"/>
  <c r="G342"/>
  <c r="G343"/>
  <c r="G345" i="10"/>
  <c r="G346"/>
  <c r="G347"/>
  <c r="G348"/>
  <c r="G349"/>
  <c r="G350"/>
  <c r="G351"/>
  <c r="G352"/>
  <c r="G353"/>
  <c r="G354"/>
  <c r="G355"/>
  <c r="G356"/>
  <c r="G357"/>
  <c r="G358"/>
  <c r="G359"/>
  <c r="G333" i="7"/>
  <c r="G334"/>
  <c r="G335"/>
  <c r="G336"/>
  <c r="G337"/>
  <c r="G338"/>
  <c r="G339"/>
  <c r="G340"/>
  <c r="G341"/>
  <c r="G342"/>
  <c r="G343"/>
  <c r="G344"/>
  <c r="G345"/>
  <c r="G346"/>
  <c r="G347"/>
  <c r="G333" i="16"/>
  <c r="G334"/>
  <c r="G335"/>
  <c r="G336"/>
  <c r="G337"/>
  <c r="G338"/>
  <c r="G339"/>
  <c r="G340"/>
  <c r="G341"/>
  <c r="G342"/>
  <c r="G343"/>
  <c r="G344"/>
  <c r="G345"/>
  <c r="G346"/>
  <c r="G347"/>
  <c r="G352" i="5"/>
  <c r="G353"/>
  <c r="G354"/>
  <c r="G355"/>
  <c r="G356"/>
  <c r="G357"/>
  <c r="G358"/>
  <c r="G359"/>
  <c r="G360"/>
  <c r="G361"/>
  <c r="G362"/>
  <c r="G363"/>
  <c r="G364"/>
  <c r="G365"/>
  <c r="G366"/>
  <c r="G348" i="6"/>
  <c r="G349"/>
  <c r="G350"/>
  <c r="G351"/>
  <c r="G352"/>
  <c r="G353"/>
  <c r="G354"/>
  <c r="G355"/>
  <c r="G356"/>
  <c r="G357"/>
  <c r="G358"/>
  <c r="G359"/>
  <c r="G360"/>
  <c r="G361"/>
  <c r="G362"/>
  <c r="G364" i="10"/>
  <c r="G365"/>
  <c r="G366"/>
  <c r="G367"/>
  <c r="G368"/>
  <c r="G369"/>
  <c r="G370"/>
  <c r="G371"/>
  <c r="G372"/>
  <c r="G373"/>
  <c r="G374"/>
  <c r="G375"/>
  <c r="G376"/>
  <c r="G377"/>
  <c r="G378"/>
  <c r="G352" i="7"/>
  <c r="G353"/>
  <c r="G354"/>
  <c r="G355"/>
  <c r="G356"/>
  <c r="G357"/>
  <c r="G358"/>
  <c r="G359"/>
  <c r="G360"/>
  <c r="G361"/>
  <c r="G362"/>
  <c r="G363"/>
  <c r="G364"/>
  <c r="G365"/>
  <c r="G366"/>
  <c r="G352" i="16"/>
  <c r="G353"/>
  <c r="G354"/>
  <c r="G355"/>
  <c r="G356"/>
  <c r="G357"/>
  <c r="G358"/>
  <c r="G359"/>
  <c r="G360"/>
  <c r="G361"/>
  <c r="G362"/>
  <c r="G363"/>
  <c r="G364"/>
  <c r="G365"/>
  <c r="G366"/>
  <c r="C74" i="1"/>
  <c r="I7" s="1"/>
  <c r="C112"/>
  <c r="I23" s="1"/>
  <c r="C131"/>
  <c r="I18" s="1"/>
  <c r="C149"/>
  <c r="I19" s="1"/>
  <c r="C167"/>
  <c r="I11" s="1"/>
  <c r="C176"/>
  <c r="I12" s="1"/>
  <c r="C182"/>
  <c r="I30" s="1"/>
  <c r="C195"/>
  <c r="I8" s="1"/>
  <c r="C207"/>
  <c r="C224"/>
  <c r="I24" s="1"/>
  <c r="C242"/>
  <c r="I10" s="1"/>
  <c r="C261"/>
  <c r="I16" s="1"/>
  <c r="C268"/>
  <c r="I34" s="1"/>
  <c r="C279"/>
  <c r="I33" s="1"/>
  <c r="C305"/>
  <c r="I29" s="1"/>
  <c r="I1" i="15"/>
  <c r="M3" i="19" s="1"/>
  <c r="C19" i="15"/>
  <c r="I4" s="1"/>
  <c r="C37"/>
  <c r="I5"/>
  <c r="C55"/>
  <c r="I6" s="1"/>
  <c r="C74"/>
  <c r="I7" s="1"/>
  <c r="C92"/>
  <c r="I8" s="1"/>
  <c r="C110"/>
  <c r="I9" s="1"/>
  <c r="C129"/>
  <c r="I10" s="1"/>
  <c r="C147"/>
  <c r="I11" s="1"/>
  <c r="C165"/>
  <c r="I12" s="1"/>
  <c r="C184"/>
  <c r="I13"/>
  <c r="C202"/>
  <c r="I14" s="1"/>
  <c r="C220"/>
  <c r="I15" s="1"/>
  <c r="C238"/>
  <c r="I16" s="1"/>
  <c r="C257"/>
  <c r="I17" s="1"/>
  <c r="C275"/>
  <c r="I18" s="1"/>
  <c r="C293"/>
  <c r="I19" s="1"/>
  <c r="C312"/>
  <c r="I20" s="1"/>
  <c r="C330"/>
  <c r="I21" s="1"/>
  <c r="C348"/>
  <c r="I22" s="1"/>
  <c r="C367"/>
  <c r="I23" s="1"/>
  <c r="I1" i="16"/>
  <c r="C19"/>
  <c r="I4" s="1"/>
  <c r="C37"/>
  <c r="I5" s="1"/>
  <c r="C55"/>
  <c r="I6" s="1"/>
  <c r="C74"/>
  <c r="I7" s="1"/>
  <c r="C92"/>
  <c r="I8" s="1"/>
  <c r="C110"/>
  <c r="I9" s="1"/>
  <c r="C129"/>
  <c r="I10" s="1"/>
  <c r="C147"/>
  <c r="I11" s="1"/>
  <c r="C165"/>
  <c r="I12"/>
  <c r="C184"/>
  <c r="I13" s="1"/>
  <c r="C202"/>
  <c r="I14" s="1"/>
  <c r="C220"/>
  <c r="I15" s="1"/>
  <c r="C238"/>
  <c r="I16" s="1"/>
  <c r="C257"/>
  <c r="I17" s="1"/>
  <c r="C275"/>
  <c r="I18" s="1"/>
  <c r="C293"/>
  <c r="I19" s="1"/>
  <c r="C312"/>
  <c r="I20" s="1"/>
  <c r="C330"/>
  <c r="I21"/>
  <c r="C348"/>
  <c r="I22" s="1"/>
  <c r="C367"/>
  <c r="I23"/>
  <c r="I1" i="13"/>
  <c r="P3" i="19" s="1"/>
  <c r="C19" i="13"/>
  <c r="I4" s="1"/>
  <c r="C37"/>
  <c r="I5" s="1"/>
  <c r="C55"/>
  <c r="I6" s="1"/>
  <c r="C74"/>
  <c r="I7" s="1"/>
  <c r="C92"/>
  <c r="I8" s="1"/>
  <c r="C110"/>
  <c r="I9" s="1"/>
  <c r="C129"/>
  <c r="I10" s="1"/>
  <c r="C147"/>
  <c r="I11" s="1"/>
  <c r="C165"/>
  <c r="I12" s="1"/>
  <c r="C184"/>
  <c r="I13" s="1"/>
  <c r="C202"/>
  <c r="I14" s="1"/>
  <c r="C220"/>
  <c r="I15" s="1"/>
  <c r="C238"/>
  <c r="I16" s="1"/>
  <c r="C257"/>
  <c r="I17" s="1"/>
  <c r="C275"/>
  <c r="I18" s="1"/>
  <c r="C293"/>
  <c r="I19" s="1"/>
  <c r="C312"/>
  <c r="I20" s="1"/>
  <c r="C330"/>
  <c r="I21" s="1"/>
  <c r="C348"/>
  <c r="I22" s="1"/>
  <c r="C367"/>
  <c r="I23" s="1"/>
  <c r="I1" i="12"/>
  <c r="P55" i="19" s="1"/>
  <c r="C19" i="12"/>
  <c r="I4" s="1"/>
  <c r="C37"/>
  <c r="I5" s="1"/>
  <c r="C55"/>
  <c r="I6"/>
  <c r="C74"/>
  <c r="I7" s="1"/>
  <c r="C92"/>
  <c r="I8"/>
  <c r="C110"/>
  <c r="I9" s="1"/>
  <c r="C129"/>
  <c r="I10"/>
  <c r="C147"/>
  <c r="I11" s="1"/>
  <c r="C165"/>
  <c r="I12" s="1"/>
  <c r="C184"/>
  <c r="I13" s="1"/>
  <c r="C202"/>
  <c r="I14"/>
  <c r="C220"/>
  <c r="I15" s="1"/>
  <c r="C238"/>
  <c r="I16"/>
  <c r="C257"/>
  <c r="I17" s="1"/>
  <c r="C275"/>
  <c r="I18"/>
  <c r="C293"/>
  <c r="I19" s="1"/>
  <c r="C312"/>
  <c r="I20" s="1"/>
  <c r="C330"/>
  <c r="I21" s="1"/>
  <c r="C348"/>
  <c r="I22"/>
  <c r="C367"/>
  <c r="I23" s="1"/>
  <c r="I1" i="11"/>
  <c r="C8"/>
  <c r="I31" s="1"/>
  <c r="C14"/>
  <c r="I32" s="1"/>
  <c r="C21"/>
  <c r="I16" s="1"/>
  <c r="C33"/>
  <c r="I4" s="1"/>
  <c r="C38"/>
  <c r="I29" s="1"/>
  <c r="C45"/>
  <c r="I11" s="1"/>
  <c r="C52"/>
  <c r="I28" s="1"/>
  <c r="C58"/>
  <c r="I23" s="1"/>
  <c r="C64"/>
  <c r="I10" s="1"/>
  <c r="C72"/>
  <c r="I22" s="1"/>
  <c r="C77"/>
  <c r="I15" s="1"/>
  <c r="C88"/>
  <c r="I7" s="1"/>
  <c r="C93"/>
  <c r="I30" s="1"/>
  <c r="C102"/>
  <c r="I6" s="1"/>
  <c r="C113"/>
  <c r="I9" s="1"/>
  <c r="C120"/>
  <c r="I14" s="1"/>
  <c r="C128"/>
  <c r="I27" s="1"/>
  <c r="C136"/>
  <c r="I17" s="1"/>
  <c r="C155"/>
  <c r="I5" s="1"/>
  <c r="C163"/>
  <c r="I13" s="1"/>
  <c r="I1" i="10"/>
  <c r="G55" i="19" s="1"/>
  <c r="C18" i="10"/>
  <c r="I4" s="1"/>
  <c r="C67"/>
  <c r="I5" s="1"/>
  <c r="C86"/>
  <c r="I9" s="1"/>
  <c r="C104"/>
  <c r="I10" s="1"/>
  <c r="C122"/>
  <c r="I7" s="1"/>
  <c r="C141"/>
  <c r="I8" s="1"/>
  <c r="C159"/>
  <c r="C177"/>
  <c r="I12" s="1"/>
  <c r="C196"/>
  <c r="C214"/>
  <c r="I13" s="1"/>
  <c r="C232"/>
  <c r="I14" s="1"/>
  <c r="C250"/>
  <c r="I15" s="1"/>
  <c r="C269"/>
  <c r="I16" s="1"/>
  <c r="C287"/>
  <c r="I17" s="1"/>
  <c r="C305"/>
  <c r="I18" s="1"/>
  <c r="C324"/>
  <c r="I19" s="1"/>
  <c r="C342"/>
  <c r="I20" s="1"/>
  <c r="C360"/>
  <c r="I21" s="1"/>
  <c r="C379"/>
  <c r="I22" s="1"/>
  <c r="I1" i="8"/>
  <c r="C19"/>
  <c r="I7" s="1"/>
  <c r="C74"/>
  <c r="I4" s="1"/>
  <c r="I5"/>
  <c r="I6"/>
  <c r="C186"/>
  <c r="I8" s="1"/>
  <c r="C190"/>
  <c r="C209"/>
  <c r="C227"/>
  <c r="I9" s="1"/>
  <c r="C245"/>
  <c r="I10" s="1"/>
  <c r="C264"/>
  <c r="I11" s="1"/>
  <c r="C282"/>
  <c r="I12" s="1"/>
  <c r="C300"/>
  <c r="I13" s="1"/>
  <c r="C318"/>
  <c r="I14" s="1"/>
  <c r="C337"/>
  <c r="I15" s="1"/>
  <c r="C355"/>
  <c r="I16" s="1"/>
  <c r="C373"/>
  <c r="I17" s="1"/>
  <c r="C392"/>
  <c r="I18" s="1"/>
  <c r="C410"/>
  <c r="I19" s="1"/>
  <c r="C428"/>
  <c r="I20" s="1"/>
  <c r="C447"/>
  <c r="I21" s="1"/>
  <c r="I1" i="7"/>
  <c r="J55" i="19" s="1"/>
  <c r="C37" i="7"/>
  <c r="I5" s="1"/>
  <c r="C55"/>
  <c r="I6" s="1"/>
  <c r="C74"/>
  <c r="I7" s="1"/>
  <c r="C92"/>
  <c r="I8" s="1"/>
  <c r="C110"/>
  <c r="I9" s="1"/>
  <c r="C129"/>
  <c r="I10" s="1"/>
  <c r="C147"/>
  <c r="I11" s="1"/>
  <c r="C165"/>
  <c r="I12"/>
  <c r="C184"/>
  <c r="I13" s="1"/>
  <c r="C202"/>
  <c r="I14" s="1"/>
  <c r="C220"/>
  <c r="I15" s="1"/>
  <c r="C238"/>
  <c r="I16" s="1"/>
  <c r="C257"/>
  <c r="I17" s="1"/>
  <c r="C275"/>
  <c r="I18"/>
  <c r="C293"/>
  <c r="I19" s="1"/>
  <c r="C312"/>
  <c r="I20" s="1"/>
  <c r="C330"/>
  <c r="I21" s="1"/>
  <c r="C348"/>
  <c r="I22" s="1"/>
  <c r="C367"/>
  <c r="I23" s="1"/>
  <c r="I1" i="6"/>
  <c r="D55" i="19" s="1"/>
  <c r="C21" i="6"/>
  <c r="I5" s="1"/>
  <c r="C88"/>
  <c r="I10" s="1"/>
  <c r="C106"/>
  <c r="C125"/>
  <c r="I9" s="1"/>
  <c r="C143"/>
  <c r="I8" s="1"/>
  <c r="C161"/>
  <c r="I11" s="1"/>
  <c r="C180"/>
  <c r="C198"/>
  <c r="C216"/>
  <c r="C234"/>
  <c r="I12" s="1"/>
  <c r="C253"/>
  <c r="I13" s="1"/>
  <c r="C271"/>
  <c r="I14" s="1"/>
  <c r="C289"/>
  <c r="I15" s="1"/>
  <c r="C308"/>
  <c r="I16" s="1"/>
  <c r="C326"/>
  <c r="I17" s="1"/>
  <c r="C344"/>
  <c r="I18" s="1"/>
  <c r="C363"/>
  <c r="I19" s="1"/>
  <c r="I1" i="5"/>
  <c r="C129"/>
  <c r="I12" s="1"/>
  <c r="C147"/>
  <c r="I13" s="1"/>
  <c r="C165"/>
  <c r="I8" s="1"/>
  <c r="C184"/>
  <c r="I17" s="1"/>
  <c r="C202"/>
  <c r="I16" s="1"/>
  <c r="C220"/>
  <c r="I5" s="1"/>
  <c r="C238"/>
  <c r="I10" s="1"/>
  <c r="C257"/>
  <c r="I18" s="1"/>
  <c r="C275"/>
  <c r="I19" s="1"/>
  <c r="C293"/>
  <c r="I14" s="1"/>
  <c r="C312"/>
  <c r="I20" s="1"/>
  <c r="C330"/>
  <c r="I21" s="1"/>
  <c r="C348"/>
  <c r="I22" s="1"/>
  <c r="C367"/>
  <c r="I23" s="1"/>
  <c r="I1" i="4"/>
  <c r="C53"/>
  <c r="I14" s="1"/>
  <c r="C71"/>
  <c r="I8" s="1"/>
  <c r="C154"/>
  <c r="I22" s="1"/>
  <c r="C173"/>
  <c r="I13" s="1"/>
  <c r="C192"/>
  <c r="I6" s="1"/>
  <c r="C210"/>
  <c r="I20" s="1"/>
  <c r="I16"/>
  <c r="C265"/>
  <c r="I23" s="1"/>
  <c r="C291"/>
  <c r="I5" s="1"/>
  <c r="C310"/>
  <c r="I26" s="1"/>
  <c r="C328"/>
  <c r="I12" s="1"/>
  <c r="C346"/>
  <c r="I10" s="1"/>
  <c r="C365"/>
  <c r="I11" s="1"/>
  <c r="C383"/>
  <c r="I27" s="1"/>
  <c r="C401"/>
  <c r="I24" s="1"/>
  <c r="C420"/>
  <c r="I25" s="1"/>
  <c r="I1" i="1"/>
  <c r="G155" i="11" l="1"/>
  <c r="J5" s="1"/>
  <c r="G207" i="1"/>
  <c r="G46"/>
  <c r="J9" s="1"/>
  <c r="G136" i="4"/>
  <c r="J9" s="1"/>
  <c r="G167" i="1"/>
  <c r="J11" s="1"/>
  <c r="G136" i="8"/>
  <c r="J5" s="1"/>
  <c r="G74"/>
  <c r="J4" s="1"/>
  <c r="G168"/>
  <c r="J6" s="1"/>
  <c r="G19" i="13"/>
  <c r="J4" s="1"/>
  <c r="G447" i="8"/>
  <c r="J21" s="1"/>
  <c r="G318"/>
  <c r="J14" s="1"/>
  <c r="G55" i="13"/>
  <c r="J6" s="1"/>
  <c r="G300" i="8"/>
  <c r="J13" s="1"/>
  <c r="G202" i="7"/>
  <c r="J14" s="1"/>
  <c r="G165" i="5"/>
  <c r="J8" s="1"/>
  <c r="I11" i="10"/>
  <c r="G219" i="1"/>
  <c r="J14" s="1"/>
  <c r="J4" i="4"/>
  <c r="G392" i="8"/>
  <c r="J18" s="1"/>
  <c r="G355"/>
  <c r="J16" s="1"/>
  <c r="G113" i="11"/>
  <c r="J9" s="1"/>
  <c r="G257" i="15"/>
  <c r="J17" s="1"/>
  <c r="G184"/>
  <c r="J13" s="1"/>
  <c r="G227" i="8"/>
  <c r="J9" s="1"/>
  <c r="G110" i="15"/>
  <c r="J9" s="1"/>
  <c r="G38" i="11"/>
  <c r="J29" s="1"/>
  <c r="G74" i="15"/>
  <c r="J7" s="1"/>
  <c r="G37" i="7"/>
  <c r="J5" s="1"/>
  <c r="G238" i="12"/>
  <c r="J16" s="1"/>
  <c r="G184"/>
  <c r="J13" s="1"/>
  <c r="G165"/>
  <c r="J12" s="1"/>
  <c r="G367" i="13"/>
  <c r="J23" s="1"/>
  <c r="G348"/>
  <c r="J22" s="1"/>
  <c r="G202"/>
  <c r="J14" s="1"/>
  <c r="G305" i="10"/>
  <c r="J18" s="1"/>
  <c r="G287"/>
  <c r="J17" s="1"/>
  <c r="G275" i="7"/>
  <c r="J18" s="1"/>
  <c r="G257"/>
  <c r="J17" s="1"/>
  <c r="G220" i="16"/>
  <c r="J15" s="1"/>
  <c r="G147"/>
  <c r="J11" s="1"/>
  <c r="G129" i="7"/>
  <c r="J10" s="1"/>
  <c r="G19"/>
  <c r="J4" s="1"/>
  <c r="G49" i="10"/>
  <c r="J6" s="1"/>
  <c r="G18"/>
  <c r="J4" s="1"/>
  <c r="J4" i="6"/>
  <c r="G23" i="4"/>
  <c r="J7" s="1"/>
  <c r="G54" i="1"/>
  <c r="J35" s="1"/>
  <c r="G70" i="6"/>
  <c r="J7" s="1"/>
  <c r="G324" i="10"/>
  <c r="J19" s="1"/>
  <c r="G367" i="16"/>
  <c r="J23" s="1"/>
  <c r="G379" i="10"/>
  <c r="J22" s="1"/>
  <c r="G348" i="16"/>
  <c r="J22" s="1"/>
  <c r="G348" i="7"/>
  <c r="J22" s="1"/>
  <c r="G360" i="10"/>
  <c r="J21" s="1"/>
  <c r="G330" i="16"/>
  <c r="J21" s="1"/>
  <c r="G312"/>
  <c r="J20" s="1"/>
  <c r="G293"/>
  <c r="J19" s="1"/>
  <c r="G293" i="7"/>
  <c r="J19" s="1"/>
  <c r="G275" i="16"/>
  <c r="J18" s="1"/>
  <c r="G257"/>
  <c r="J17" s="1"/>
  <c r="G250" i="10"/>
  <c r="J15" s="1"/>
  <c r="G220" i="7"/>
  <c r="J15" s="1"/>
  <c r="G232" i="10"/>
  <c r="J14" s="1"/>
  <c r="G202" i="16"/>
  <c r="J14" s="1"/>
  <c r="G214" i="10"/>
  <c r="J13" s="1"/>
  <c r="G184" i="16"/>
  <c r="J13" s="1"/>
  <c r="G184" i="7"/>
  <c r="J13" s="1"/>
  <c r="G196" i="10"/>
  <c r="G165" i="16"/>
  <c r="J12" s="1"/>
  <c r="G177" i="10"/>
  <c r="J12" s="1"/>
  <c r="G147" i="7"/>
  <c r="J11" s="1"/>
  <c r="G159" i="10"/>
  <c r="G129" i="16"/>
  <c r="J10" s="1"/>
  <c r="G141" i="10"/>
  <c r="J8" s="1"/>
  <c r="G110" i="16"/>
  <c r="J9" s="1"/>
  <c r="G110" i="7"/>
  <c r="J9" s="1"/>
  <c r="G92"/>
  <c r="J8" s="1"/>
  <c r="G104" i="10"/>
  <c r="J10" s="1"/>
  <c r="G74" i="16"/>
  <c r="J7" s="1"/>
  <c r="G74" i="7"/>
  <c r="J7" s="1"/>
  <c r="G55"/>
  <c r="J6" s="1"/>
  <c r="G37" i="16"/>
  <c r="J5" s="1"/>
  <c r="G367" i="15"/>
  <c r="J23" s="1"/>
  <c r="G293"/>
  <c r="J19" s="1"/>
  <c r="G102" i="11"/>
  <c r="J6" s="1"/>
  <c r="J22"/>
  <c r="G245" i="8"/>
  <c r="J10" s="1"/>
  <c r="G147" i="15"/>
  <c r="J11" s="1"/>
  <c r="G45" i="11"/>
  <c r="J11" s="1"/>
  <c r="G186" i="8"/>
  <c r="J8" s="1"/>
  <c r="G202" i="12"/>
  <c r="J14" s="1"/>
  <c r="G275" i="13"/>
  <c r="J18" s="1"/>
  <c r="G342" i="10"/>
  <c r="J20" s="1"/>
  <c r="G269"/>
  <c r="J16" s="1"/>
  <c r="G238" i="7"/>
  <c r="J16" s="1"/>
  <c r="G67" i="10"/>
  <c r="J5" s="1"/>
  <c r="G163" i="11"/>
  <c r="J13" s="1"/>
  <c r="G348" i="15"/>
  <c r="J22" s="1"/>
  <c r="G330"/>
  <c r="J21" s="1"/>
  <c r="G136" i="11"/>
  <c r="J17" s="1"/>
  <c r="G312" i="15"/>
  <c r="J20" s="1"/>
  <c r="G128" i="11"/>
  <c r="J27" s="1"/>
  <c r="G373" i="8"/>
  <c r="J17" s="1"/>
  <c r="G120" i="11"/>
  <c r="J14" s="1"/>
  <c r="G275" i="15"/>
  <c r="J18" s="1"/>
  <c r="G337" i="8"/>
  <c r="J15" s="1"/>
  <c r="G238" i="15"/>
  <c r="J16" s="1"/>
  <c r="G93" i="11"/>
  <c r="J30" s="1"/>
  <c r="G220" i="15"/>
  <c r="J15" s="1"/>
  <c r="J7" i="11"/>
  <c r="G202" i="15"/>
  <c r="J14" s="1"/>
  <c r="G282" i="8"/>
  <c r="J12" s="1"/>
  <c r="G77" i="11"/>
  <c r="J15" s="1"/>
  <c r="G264" i="8"/>
  <c r="J11" s="1"/>
  <c r="G165" i="15"/>
  <c r="J12" s="1"/>
  <c r="J23" i="11"/>
  <c r="G209" i="8"/>
  <c r="G52" i="11"/>
  <c r="J28" s="1"/>
  <c r="G190" i="8"/>
  <c r="G92" i="15"/>
  <c r="J8" s="1"/>
  <c r="J4" i="11"/>
  <c r="G55" i="15"/>
  <c r="J6" s="1"/>
  <c r="G21" i="11"/>
  <c r="J16" s="1"/>
  <c r="G37" i="15"/>
  <c r="J5" s="1"/>
  <c r="G14" i="11"/>
  <c r="J32" s="1"/>
  <c r="G19" i="8"/>
  <c r="J7" s="1"/>
  <c r="G348" i="12"/>
  <c r="J22" s="1"/>
  <c r="G330"/>
  <c r="J21" s="1"/>
  <c r="G312"/>
  <c r="J20" s="1"/>
  <c r="G293"/>
  <c r="J19" s="1"/>
  <c r="G257"/>
  <c r="J17" s="1"/>
  <c r="G220"/>
  <c r="J15" s="1"/>
  <c r="G147"/>
  <c r="J11" s="1"/>
  <c r="G110"/>
  <c r="J9" s="1"/>
  <c r="G92"/>
  <c r="J8" s="1"/>
  <c r="G74"/>
  <c r="J7" s="1"/>
  <c r="G55"/>
  <c r="J6" s="1"/>
  <c r="G37"/>
  <c r="J5" s="1"/>
  <c r="G19"/>
  <c r="J4" s="1"/>
  <c r="G330" i="13"/>
  <c r="J21" s="1"/>
  <c r="G293"/>
  <c r="J19" s="1"/>
  <c r="G257"/>
  <c r="J17" s="1"/>
  <c r="G238"/>
  <c r="J16" s="1"/>
  <c r="G220"/>
  <c r="J15" s="1"/>
  <c r="G129"/>
  <c r="J10" s="1"/>
  <c r="G110"/>
  <c r="J9" s="1"/>
  <c r="G92"/>
  <c r="J8" s="1"/>
  <c r="G74"/>
  <c r="J7" s="1"/>
  <c r="G74" i="5"/>
  <c r="J4" s="1"/>
  <c r="G55"/>
  <c r="J15" s="1"/>
  <c r="G330" i="7"/>
  <c r="J21" s="1"/>
  <c r="G312"/>
  <c r="J20" s="1"/>
  <c r="G129" i="15"/>
  <c r="J10" s="1"/>
  <c r="G55" i="16"/>
  <c r="J6" s="1"/>
  <c r="G19"/>
  <c r="J4" s="1"/>
  <c r="G367" i="12"/>
  <c r="J23" s="1"/>
  <c r="G275"/>
  <c r="J18" s="1"/>
  <c r="G129"/>
  <c r="J10" s="1"/>
  <c r="G312" i="13"/>
  <c r="J20" s="1"/>
  <c r="G184"/>
  <c r="J13" s="1"/>
  <c r="G165"/>
  <c r="J12" s="1"/>
  <c r="G147"/>
  <c r="J11" s="1"/>
  <c r="G37"/>
  <c r="J5" s="1"/>
  <c r="G367" i="7"/>
  <c r="J23" s="1"/>
  <c r="G238" i="16"/>
  <c r="J16" s="1"/>
  <c r="G165" i="7"/>
  <c r="J12" s="1"/>
  <c r="G122" i="10"/>
  <c r="J7" s="1"/>
  <c r="G428" i="8"/>
  <c r="J20" s="1"/>
  <c r="G410"/>
  <c r="J19" s="1"/>
  <c r="G64" i="11"/>
  <c r="J10" s="1"/>
  <c r="G92" i="5"/>
  <c r="J6" s="1"/>
  <c r="G92" i="16"/>
  <c r="J8" s="1"/>
  <c r="G19" i="15"/>
  <c r="J4" s="1"/>
  <c r="G110" i="5"/>
  <c r="J9" s="1"/>
  <c r="G19"/>
  <c r="J7" s="1"/>
  <c r="G37"/>
  <c r="J11" s="1"/>
  <c r="G88" i="6"/>
  <c r="J10" s="1"/>
  <c r="G271"/>
  <c r="J14" s="1"/>
  <c r="G234"/>
  <c r="J12" s="1"/>
  <c r="G21"/>
  <c r="J5" s="1"/>
  <c r="G253"/>
  <c r="J13" s="1"/>
  <c r="G216"/>
  <c r="G308"/>
  <c r="J16" s="1"/>
  <c r="G289"/>
  <c r="J15" s="1"/>
  <c r="G180"/>
  <c r="G161"/>
  <c r="J11" s="1"/>
  <c r="G106"/>
  <c r="G363"/>
  <c r="J19" s="1"/>
  <c r="G344"/>
  <c r="J18" s="1"/>
  <c r="G326"/>
  <c r="J17" s="1"/>
  <c r="G198"/>
  <c r="G143"/>
  <c r="J8" s="1"/>
  <c r="G125"/>
  <c r="J9" s="1"/>
  <c r="G184" i="5"/>
  <c r="J17" s="1"/>
  <c r="G330"/>
  <c r="J21" s="1"/>
  <c r="G257"/>
  <c r="J18" s="1"/>
  <c r="G220"/>
  <c r="J5" s="1"/>
  <c r="G367"/>
  <c r="J23" s="1"/>
  <c r="G312"/>
  <c r="J20" s="1"/>
  <c r="G293"/>
  <c r="J14" s="1"/>
  <c r="G275"/>
  <c r="J19" s="1"/>
  <c r="G238"/>
  <c r="J10" s="1"/>
  <c r="G129"/>
  <c r="J12" s="1"/>
  <c r="G348"/>
  <c r="J22" s="1"/>
  <c r="G202"/>
  <c r="G147"/>
  <c r="J13" s="1"/>
  <c r="G154" i="4"/>
  <c r="J22" s="1"/>
  <c r="G310"/>
  <c r="J26" s="1"/>
  <c r="G210"/>
  <c r="J20" s="1"/>
  <c r="G365"/>
  <c r="J11" s="1"/>
  <c r="G291"/>
  <c r="J5" s="1"/>
  <c r="G420"/>
  <c r="J25" s="1"/>
  <c r="G346"/>
  <c r="J10" s="1"/>
  <c r="G265"/>
  <c r="J23" s="1"/>
  <c r="G173"/>
  <c r="J13" s="1"/>
  <c r="G71"/>
  <c r="J8" s="1"/>
  <c r="G53"/>
  <c r="J14" s="1"/>
  <c r="G401"/>
  <c r="J24" s="1"/>
  <c r="G383"/>
  <c r="J27" s="1"/>
  <c r="G328"/>
  <c r="J12" s="1"/>
  <c r="J16"/>
  <c r="G182" i="1"/>
  <c r="J30" s="1"/>
  <c r="G149"/>
  <c r="J19" s="1"/>
  <c r="G131"/>
  <c r="J18" s="1"/>
  <c r="G305"/>
  <c r="J29" s="1"/>
  <c r="G279"/>
  <c r="J33" s="1"/>
  <c r="G268"/>
  <c r="J34" s="1"/>
  <c r="G242"/>
  <c r="J10" s="1"/>
  <c r="G224"/>
  <c r="J24" s="1"/>
  <c r="G176"/>
  <c r="J12" s="1"/>
  <c r="G112"/>
  <c r="J23" s="1"/>
  <c r="G261"/>
  <c r="J16" s="1"/>
  <c r="G86" i="10"/>
  <c r="J9" s="1"/>
  <c r="G8" i="11"/>
  <c r="J31" s="1"/>
  <c r="G192" i="4"/>
  <c r="J6" s="1"/>
  <c r="J16" i="5" l="1"/>
  <c r="J11" i="10"/>
</calcChain>
</file>

<file path=xl/comments1.xml><?xml version="1.0" encoding="utf-8"?>
<comments xmlns="http://schemas.openxmlformats.org/spreadsheetml/2006/main">
  <authors>
    <author>Hanne</author>
  </authors>
  <commentList>
    <comment ref="A91" authorId="0">
      <text>
        <r>
          <rPr>
            <b/>
            <sz val="9"/>
            <color indexed="81"/>
            <rFont val="Tahoma"/>
            <charset val="1"/>
          </rPr>
          <t>Hanne: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<sst xmlns="http://schemas.openxmlformats.org/spreadsheetml/2006/main" count="6263" uniqueCount="752">
  <si>
    <t>Rytter</t>
  </si>
  <si>
    <t>Hest</t>
  </si>
  <si>
    <t>Klub</t>
  </si>
  <si>
    <t>Dato</t>
  </si>
  <si>
    <t>Klasse</t>
  </si>
  <si>
    <t>Point</t>
  </si>
  <si>
    <t>LB3</t>
  </si>
  <si>
    <t>LA</t>
  </si>
  <si>
    <t>Placering</t>
  </si>
  <si>
    <t>LC3</t>
  </si>
  <si>
    <t>LD</t>
  </si>
  <si>
    <t>LB</t>
  </si>
  <si>
    <t>LC</t>
  </si>
  <si>
    <t>Pony</t>
  </si>
  <si>
    <t>LA3</t>
  </si>
  <si>
    <t>LA KÜR</t>
  </si>
  <si>
    <t>LA6</t>
  </si>
  <si>
    <t>LA6 KÜR</t>
  </si>
  <si>
    <t>FEI JUN KÜR</t>
  </si>
  <si>
    <t>MB</t>
  </si>
  <si>
    <t>MA</t>
  </si>
  <si>
    <t>LA4</t>
  </si>
  <si>
    <t>LA5</t>
  </si>
  <si>
    <t>PRI</t>
  </si>
  <si>
    <t>LB1</t>
  </si>
  <si>
    <t>FEI-PCY</t>
  </si>
  <si>
    <t>FEI-PSGTY</t>
  </si>
  <si>
    <t>FEI-ICY</t>
  </si>
  <si>
    <t>SVÆR INT1</t>
  </si>
  <si>
    <t>INT2</t>
  </si>
  <si>
    <t>YRGP-16-25</t>
  </si>
  <si>
    <t>GP</t>
  </si>
  <si>
    <t>GPS</t>
  </si>
  <si>
    <t>GP-KÜR</t>
  </si>
  <si>
    <t>LC2</t>
  </si>
  <si>
    <t>LC1</t>
  </si>
  <si>
    <t>LB2</t>
  </si>
  <si>
    <t>LA1</t>
  </si>
  <si>
    <t>LD2</t>
  </si>
  <si>
    <t>LD1</t>
  </si>
  <si>
    <t>LE</t>
  </si>
  <si>
    <t>LA2</t>
  </si>
  <si>
    <t>PointSkema</t>
  </si>
  <si>
    <t>LF</t>
  </si>
  <si>
    <t>1, LE</t>
  </si>
  <si>
    <t>2, LE</t>
  </si>
  <si>
    <t>3, LE</t>
  </si>
  <si>
    <t>4, LE</t>
  </si>
  <si>
    <t>1, LF</t>
  </si>
  <si>
    <t>2, LF</t>
  </si>
  <si>
    <t>3, LF</t>
  </si>
  <si>
    <t>4, LF</t>
  </si>
  <si>
    <t>1, LD</t>
  </si>
  <si>
    <t>2, LD</t>
  </si>
  <si>
    <t>3, LD</t>
  </si>
  <si>
    <t>4, LD</t>
  </si>
  <si>
    <t>1, LC</t>
  </si>
  <si>
    <t>2, LC</t>
  </si>
  <si>
    <t>3, LC</t>
  </si>
  <si>
    <t>4, LC</t>
  </si>
  <si>
    <t>1, LB</t>
  </si>
  <si>
    <t>2, LB</t>
  </si>
  <si>
    <t>3, LB</t>
  </si>
  <si>
    <t>4, LB</t>
  </si>
  <si>
    <t>1, LB1</t>
  </si>
  <si>
    <t>2, LB1</t>
  </si>
  <si>
    <t>3, LB1</t>
  </si>
  <si>
    <t>4, LB1</t>
  </si>
  <si>
    <t>1, LB2</t>
  </si>
  <si>
    <t>2, LB2</t>
  </si>
  <si>
    <t>3, LB2</t>
  </si>
  <si>
    <t>4, LB2</t>
  </si>
  <si>
    <t>1, LA</t>
  </si>
  <si>
    <t>2, LA</t>
  </si>
  <si>
    <t>3, LA</t>
  </si>
  <si>
    <t>4, LA</t>
  </si>
  <si>
    <t>1, LA1</t>
  </si>
  <si>
    <t>2, LA1</t>
  </si>
  <si>
    <t>3, LA1</t>
  </si>
  <si>
    <t>4, LA1</t>
  </si>
  <si>
    <t>1, LA2</t>
  </si>
  <si>
    <t>2, LA2</t>
  </si>
  <si>
    <t>3, LA2</t>
  </si>
  <si>
    <t>4, LA2</t>
  </si>
  <si>
    <t>1, MB</t>
  </si>
  <si>
    <t>2, MB</t>
  </si>
  <si>
    <t>3, MB</t>
  </si>
  <si>
    <t>4, MB</t>
  </si>
  <si>
    <t>1, MB1</t>
  </si>
  <si>
    <t>2, MB1</t>
  </si>
  <si>
    <t>3, MB1</t>
  </si>
  <si>
    <t>4, MB1</t>
  </si>
  <si>
    <t>1, MB2</t>
  </si>
  <si>
    <t>2, MB2</t>
  </si>
  <si>
    <t>3, MB2</t>
  </si>
  <si>
    <t>4, MB2</t>
  </si>
  <si>
    <t>1, MA</t>
  </si>
  <si>
    <t>2, MA</t>
  </si>
  <si>
    <t>3, MA</t>
  </si>
  <si>
    <t>4, MA</t>
  </si>
  <si>
    <t>1, MA1</t>
  </si>
  <si>
    <t>2, MA1</t>
  </si>
  <si>
    <t>3, MA1</t>
  </si>
  <si>
    <t>4, MA1</t>
  </si>
  <si>
    <t>1, MA2</t>
  </si>
  <si>
    <t>2, MA2</t>
  </si>
  <si>
    <t>3, MA2</t>
  </si>
  <si>
    <t>4, MA2</t>
  </si>
  <si>
    <t>1, S1</t>
  </si>
  <si>
    <t>2, S1</t>
  </si>
  <si>
    <t>3, S1</t>
  </si>
  <si>
    <t>4, S1</t>
  </si>
  <si>
    <t>1, S2</t>
  </si>
  <si>
    <t>2, S2</t>
  </si>
  <si>
    <t>3, S2</t>
  </si>
  <si>
    <t>4, S2</t>
  </si>
  <si>
    <t>Klasser</t>
  </si>
  <si>
    <t>MB1</t>
  </si>
  <si>
    <t>MB2</t>
  </si>
  <si>
    <t>MA1</t>
  </si>
  <si>
    <t>MA2</t>
  </si>
  <si>
    <t>S1</t>
  </si>
  <si>
    <t>S2</t>
  </si>
  <si>
    <t>1, LD1</t>
  </si>
  <si>
    <t>2, LD1</t>
  </si>
  <si>
    <t>3, LD1</t>
  </si>
  <si>
    <t>4, LD1</t>
  </si>
  <si>
    <t>1, LD2</t>
  </si>
  <si>
    <t>2, LD2</t>
  </si>
  <si>
    <t>3, LD2</t>
  </si>
  <si>
    <t>4, LD2</t>
  </si>
  <si>
    <t>1, LC1</t>
  </si>
  <si>
    <t>2, LC1</t>
  </si>
  <si>
    <t>3, LC1</t>
  </si>
  <si>
    <t>4, LC1</t>
  </si>
  <si>
    <t>1, LC2</t>
  </si>
  <si>
    <t>2, LC2</t>
  </si>
  <si>
    <t>3, LC2</t>
  </si>
  <si>
    <t>4, LC2</t>
  </si>
  <si>
    <t>1, LB3</t>
  </si>
  <si>
    <t>2, LB3</t>
  </si>
  <si>
    <t>3, LB3</t>
  </si>
  <si>
    <t>4, LB3</t>
  </si>
  <si>
    <t>1, LC3</t>
  </si>
  <si>
    <t>2, LC3</t>
  </si>
  <si>
    <t>3, LC3</t>
  </si>
  <si>
    <t>4, LC3</t>
  </si>
  <si>
    <t>1, LA KÜR</t>
  </si>
  <si>
    <t>2, LA KÜR</t>
  </si>
  <si>
    <t>3, LA KÜR</t>
  </si>
  <si>
    <t>4, LA KÜR</t>
  </si>
  <si>
    <t>1, LA3</t>
  </si>
  <si>
    <t>2, LA3</t>
  </si>
  <si>
    <t>3, LA3</t>
  </si>
  <si>
    <t>4, LA3</t>
  </si>
  <si>
    <t>1, LA4</t>
  </si>
  <si>
    <t>2, LA4</t>
  </si>
  <si>
    <t>3, LA4</t>
  </si>
  <si>
    <t>4, LA4</t>
  </si>
  <si>
    <t>1, LA5</t>
  </si>
  <si>
    <t>2, LA5</t>
  </si>
  <si>
    <t>3, LA5</t>
  </si>
  <si>
    <t>4, LA5</t>
  </si>
  <si>
    <t>1, LA6</t>
  </si>
  <si>
    <t>2, LA6</t>
  </si>
  <si>
    <t>3, LA6</t>
  </si>
  <si>
    <t>4, LA6</t>
  </si>
  <si>
    <t>1, PRI</t>
  </si>
  <si>
    <t>2, PRI</t>
  </si>
  <si>
    <t>3, PRI</t>
  </si>
  <si>
    <t>4, PRI</t>
  </si>
  <si>
    <t>NIX PILLE - KODER TIL POINTFORDELING</t>
  </si>
  <si>
    <t>Aktuel stilling</t>
  </si>
  <si>
    <t>I alt</t>
  </si>
  <si>
    <t>1, FEI 5 Års</t>
  </si>
  <si>
    <t>2, FEI 5 Års</t>
  </si>
  <si>
    <t>3, FEI 5 Års</t>
  </si>
  <si>
    <t>4, FEI 5 Års</t>
  </si>
  <si>
    <t>1, FEI 5 Års Finale</t>
  </si>
  <si>
    <t>2, FEI 5 Års Finale</t>
  </si>
  <si>
    <t>3, FEI 5 Års Finale</t>
  </si>
  <si>
    <t>4, FEI 5 Års Finale</t>
  </si>
  <si>
    <t>1, LA6 KÜR</t>
  </si>
  <si>
    <t>2, LA6 KÜR</t>
  </si>
  <si>
    <t>3, LA6 KÜR</t>
  </si>
  <si>
    <t>4, LA6 KÜR</t>
  </si>
  <si>
    <t>1, FEI 6 års</t>
  </si>
  <si>
    <t>2, FEI 6 års</t>
  </si>
  <si>
    <t>3, FEI 6 års</t>
  </si>
  <si>
    <t>4, FEI 6 års</t>
  </si>
  <si>
    <t>1, FEI 6 års Finale</t>
  </si>
  <si>
    <t>2, FEI 6 års Finale</t>
  </si>
  <si>
    <t>3, FEI 6 års Finale</t>
  </si>
  <si>
    <t>4, FEI 6 års Finale</t>
  </si>
  <si>
    <t>1, MB0</t>
  </si>
  <si>
    <t>2, MB0</t>
  </si>
  <si>
    <t>3, MB0</t>
  </si>
  <si>
    <t>4, MB0</t>
  </si>
  <si>
    <t>1, MB3</t>
  </si>
  <si>
    <t>2, MB3</t>
  </si>
  <si>
    <t>3, MB3</t>
  </si>
  <si>
    <t>4, MB3</t>
  </si>
  <si>
    <t>1, FEI-PCJ</t>
  </si>
  <si>
    <t>2, FEI-PCJ</t>
  </si>
  <si>
    <t>3, FEI-PCJ</t>
  </si>
  <si>
    <t>4, FEI-PCJ</t>
  </si>
  <si>
    <t>1, FEI-TCJ</t>
  </si>
  <si>
    <t>2, FEI-TCJ</t>
  </si>
  <si>
    <t>3, FEI-TCJ</t>
  </si>
  <si>
    <t>4, FEI-TCJ</t>
  </si>
  <si>
    <t>1, FEI-ICJ</t>
  </si>
  <si>
    <t>2, FEI-ICJ</t>
  </si>
  <si>
    <t>3, FEI-ICJ</t>
  </si>
  <si>
    <t>4, FEI-ICJ</t>
  </si>
  <si>
    <t>1, MB KÜR</t>
  </si>
  <si>
    <t>2, MB KÜR</t>
  </si>
  <si>
    <t>3, MB KÜR</t>
  </si>
  <si>
    <t>4, MB KÜR</t>
  </si>
  <si>
    <t>1, FEI JUN KÜR</t>
  </si>
  <si>
    <t>2, FEI JUN KÜR</t>
  </si>
  <si>
    <t>3, FEI JUN KÜR</t>
  </si>
  <si>
    <t>4, FEI JUN KÜR</t>
  </si>
  <si>
    <t>1, MA0</t>
  </si>
  <si>
    <t>2, MA0</t>
  </si>
  <si>
    <t>3, MA0</t>
  </si>
  <si>
    <t>4, MA0</t>
  </si>
  <si>
    <t>1, FEI-PCY</t>
  </si>
  <si>
    <t>2, FEI-PCY</t>
  </si>
  <si>
    <t>3, FEI-PCY</t>
  </si>
  <si>
    <t>4, FEI-PCY</t>
  </si>
  <si>
    <t>1, PSG-KÜR</t>
  </si>
  <si>
    <t>2, PSG-KÜR</t>
  </si>
  <si>
    <t>3, PSG-KÜR</t>
  </si>
  <si>
    <t>4, PSG-KÜR</t>
  </si>
  <si>
    <t>1, INT1</t>
  </si>
  <si>
    <t>2, INT1</t>
  </si>
  <si>
    <t>3, INT1</t>
  </si>
  <si>
    <t>4, INT1</t>
  </si>
  <si>
    <t>1, INT1 KÜR</t>
  </si>
  <si>
    <t>2, INT1 KÜR</t>
  </si>
  <si>
    <t>3, INT1 KÜR</t>
  </si>
  <si>
    <t>4, INT1 KÜR</t>
  </si>
  <si>
    <t>1, FEI-PSGTY</t>
  </si>
  <si>
    <t>2, FEI-PSGTY</t>
  </si>
  <si>
    <t>3, FEI-PSGTY</t>
  </si>
  <si>
    <t>4, FEI-PSGTY</t>
  </si>
  <si>
    <t>1, FEI-ICY</t>
  </si>
  <si>
    <t>2, FEI-ICY</t>
  </si>
  <si>
    <t>3, FEI-ICY</t>
  </si>
  <si>
    <t>4, FEI-ICY</t>
  </si>
  <si>
    <t>1, FEI-YR-KÛR</t>
  </si>
  <si>
    <t>2, FEI-YR-KÛR</t>
  </si>
  <si>
    <t>3, FEI-YR-KÛR</t>
  </si>
  <si>
    <t>4, FEI-YR-KÛR</t>
  </si>
  <si>
    <t>FEI 5 Års</t>
  </si>
  <si>
    <t>FEI 5 Års Finale</t>
  </si>
  <si>
    <t>FEI 6 års</t>
  </si>
  <si>
    <t>FEI 6 års Finale</t>
  </si>
  <si>
    <t>MB0</t>
  </si>
  <si>
    <t>MB3</t>
  </si>
  <si>
    <t>FEI-PCJ</t>
  </si>
  <si>
    <t>FEI-TCJ</t>
  </si>
  <si>
    <t>FEI-ICJ</t>
  </si>
  <si>
    <t>MB KÜR</t>
  </si>
  <si>
    <t>MA0</t>
  </si>
  <si>
    <t>PSG-KÜR</t>
  </si>
  <si>
    <t>INT1</t>
  </si>
  <si>
    <t>INT1 KÜR</t>
  </si>
  <si>
    <t>FEI-YR-KÛR</t>
  </si>
  <si>
    <t>THOR - POKAL - Distrikt - aktuel stilling</t>
  </si>
  <si>
    <t>THOR - POKAL - Lands - aktuel stilling</t>
  </si>
  <si>
    <t>5 +</t>
  </si>
  <si>
    <t>5 +, LD2</t>
  </si>
  <si>
    <t>5 +, LC1</t>
  </si>
  <si>
    <t>5 +, LC2</t>
  </si>
  <si>
    <t>5 +, LB1</t>
  </si>
  <si>
    <t>5 +, LB2</t>
  </si>
  <si>
    <t>5 +, LB3</t>
  </si>
  <si>
    <t>5 +, LC3</t>
  </si>
  <si>
    <t>5 +, LA1</t>
  </si>
  <si>
    <t>5 +, LA2</t>
  </si>
  <si>
    <t>5 +, LA KÜR</t>
  </si>
  <si>
    <t>5 +, LA3</t>
  </si>
  <si>
    <t>5 +, LA4</t>
  </si>
  <si>
    <t>5 +, LA5</t>
  </si>
  <si>
    <t>5 +, LA6</t>
  </si>
  <si>
    <t>5 +, LD1</t>
  </si>
  <si>
    <t>5 +, PRI</t>
  </si>
  <si>
    <t>5 +, FEI 5 Års</t>
  </si>
  <si>
    <t>5 +, FEI 5 Års Finale</t>
  </si>
  <si>
    <t>5 +, LA6 KÜR</t>
  </si>
  <si>
    <t>5 +, FEI 6 års</t>
  </si>
  <si>
    <t>5 +, FEI 6 års Finale</t>
  </si>
  <si>
    <t>5 +, MB0</t>
  </si>
  <si>
    <t>5 +, MB1</t>
  </si>
  <si>
    <t>5 +, MB2</t>
  </si>
  <si>
    <t>5 +, MB3</t>
  </si>
  <si>
    <t>5 +, FEI-PCJ</t>
  </si>
  <si>
    <t>5 +, FEI-TCJ</t>
  </si>
  <si>
    <t>5 +, FEI-ICJ</t>
  </si>
  <si>
    <t>5 +, MB KÜR</t>
  </si>
  <si>
    <t>5 +, FEI JUN KÜR</t>
  </si>
  <si>
    <t>5 +, MA0</t>
  </si>
  <si>
    <t>5 +, MA1</t>
  </si>
  <si>
    <t>5 +, FEI-PCY</t>
  </si>
  <si>
    <t>5 +, MA2</t>
  </si>
  <si>
    <t>5 +, PSG-KÜR</t>
  </si>
  <si>
    <t>5 +, INT1</t>
  </si>
  <si>
    <t>5 +, INT1 KÜR</t>
  </si>
  <si>
    <t>5 +, FEI-PSGTY</t>
  </si>
  <si>
    <t>5 +, FEI-ICY</t>
  </si>
  <si>
    <t>5 +, FEI-YR-KÛR</t>
  </si>
  <si>
    <t>5 +, LF</t>
  </si>
  <si>
    <t>5 +, LE</t>
  </si>
  <si>
    <t>5 +, LD</t>
  </si>
  <si>
    <t>5 +, LC</t>
  </si>
  <si>
    <t>5 +, LB</t>
  </si>
  <si>
    <t>5 +, LA</t>
  </si>
  <si>
    <t>5 +, MB</t>
  </si>
  <si>
    <t>5 +, MA</t>
  </si>
  <si>
    <t>5 +, S1</t>
  </si>
  <si>
    <t>5 +, S2</t>
  </si>
  <si>
    <t>THOR - POKAL - Klub - aktuel stilling</t>
  </si>
  <si>
    <t xml:space="preserve">, </t>
  </si>
  <si>
    <t>Plads</t>
  </si>
  <si>
    <t>THOR</t>
  </si>
  <si>
    <t>SPIR</t>
  </si>
  <si>
    <t>ELEVPOKAL 2015</t>
  </si>
  <si>
    <t>Kamilla Frederiksen</t>
  </si>
  <si>
    <t xml:space="preserve">Snowy </t>
  </si>
  <si>
    <t>Anne Kirstine Ransborg</t>
  </si>
  <si>
    <t>Flamme</t>
  </si>
  <si>
    <t>Malou Rafn</t>
  </si>
  <si>
    <t>Golddigger</t>
  </si>
  <si>
    <t xml:space="preserve">Frida Thor Ravn </t>
  </si>
  <si>
    <t xml:space="preserve">Super Mario </t>
  </si>
  <si>
    <t>Cecilie Christensen</t>
  </si>
  <si>
    <t xml:space="preserve">Goss Alfarvad Z </t>
  </si>
  <si>
    <t>Nicoline Husted Kristensen</t>
  </si>
  <si>
    <t xml:space="preserve">Golddigger </t>
  </si>
  <si>
    <t xml:space="preserve">Nanna Rohde Bejder </t>
  </si>
  <si>
    <t xml:space="preserve">Goss Alfarved Z </t>
  </si>
  <si>
    <t>Nicoline Kragskov</t>
  </si>
  <si>
    <t xml:space="preserve">Ida Skals </t>
  </si>
  <si>
    <t xml:space="preserve">Sorte </t>
  </si>
  <si>
    <t xml:space="preserve">Will Nielsen </t>
  </si>
  <si>
    <t xml:space="preserve">Isabella Normann Rasmussen </t>
  </si>
  <si>
    <t>Julie Soelberg</t>
  </si>
  <si>
    <t xml:space="preserve">Sarah Viby </t>
  </si>
  <si>
    <t>Arthur</t>
  </si>
  <si>
    <t xml:space="preserve">Cecilie Strip </t>
  </si>
  <si>
    <t xml:space="preserve">Annika Svenstrup </t>
  </si>
  <si>
    <t xml:space="preserve">Ester Andersen </t>
  </si>
  <si>
    <t>Åstrup</t>
  </si>
  <si>
    <t xml:space="preserve">Sabine </t>
  </si>
  <si>
    <t xml:space="preserve">Mikkeline Madsen </t>
  </si>
  <si>
    <t xml:space="preserve">Holsteins Joker Girl </t>
  </si>
  <si>
    <t>FAVR</t>
  </si>
  <si>
    <t xml:space="preserve">Annemette Bitsch </t>
  </si>
  <si>
    <t>SIR</t>
  </si>
  <si>
    <t>KOOR</t>
  </si>
  <si>
    <t>Machell</t>
  </si>
  <si>
    <t>DRK</t>
  </si>
  <si>
    <t xml:space="preserve">Amalie Brandt Aidel </t>
  </si>
  <si>
    <t xml:space="preserve">Mirain Galicia </t>
  </si>
  <si>
    <t>PONY SPRING DISTRIKT</t>
  </si>
  <si>
    <t xml:space="preserve">THOR </t>
  </si>
  <si>
    <t>Gaia</t>
  </si>
  <si>
    <t xml:space="preserve">Sarah Boel </t>
  </si>
  <si>
    <t xml:space="preserve">Ida Henriksen </t>
  </si>
  <si>
    <t>PONY DRESSUR KLUB 2017</t>
  </si>
  <si>
    <t>HEST DRESSUR KLUB 2017</t>
  </si>
  <si>
    <t>PONY SPRING KLUB 2017</t>
  </si>
  <si>
    <t>HEST SPRING KLUB 2017</t>
  </si>
  <si>
    <t>ELEVPOKAL 2017</t>
  </si>
  <si>
    <t>HEST DRESSUR DISTRIK 2017</t>
  </si>
  <si>
    <t>HEST SPRING DISTRIK 2017</t>
  </si>
  <si>
    <t>HEST DRESSUR LAND 2017</t>
  </si>
  <si>
    <t>PONY SPRING LAND 2017</t>
  </si>
  <si>
    <t>HEST SPRING LAND 2017</t>
  </si>
  <si>
    <t xml:space="preserve">Thea Weber Kragh </t>
  </si>
  <si>
    <t>Graarupgaard's Supreme</t>
  </si>
  <si>
    <t>USR</t>
  </si>
  <si>
    <t xml:space="preserve">Clara Kappel Bromand </t>
  </si>
  <si>
    <t xml:space="preserve">Bellevue </t>
  </si>
  <si>
    <t xml:space="preserve">Thilde Holm Nielsen </t>
  </si>
  <si>
    <t>Mirain Galicia</t>
  </si>
  <si>
    <t xml:space="preserve">RKH </t>
  </si>
  <si>
    <t>Mikkel F. Hastrup Pedersen</t>
  </si>
  <si>
    <t xml:space="preserve">Albert </t>
  </si>
  <si>
    <t xml:space="preserve">Mikkel F. Hanstrup Pedersen </t>
  </si>
  <si>
    <t>Sultan</t>
  </si>
  <si>
    <t xml:space="preserve">Åstrup </t>
  </si>
  <si>
    <t>Noah F. Hastrup Pedersen</t>
  </si>
  <si>
    <t>LØRI</t>
  </si>
  <si>
    <t xml:space="preserve">Procent </t>
  </si>
  <si>
    <t xml:space="preserve">Gefion </t>
  </si>
  <si>
    <t xml:space="preserve">SPIR </t>
  </si>
  <si>
    <t xml:space="preserve">Billund </t>
  </si>
  <si>
    <t xml:space="preserve">Melissa Buus </t>
  </si>
  <si>
    <t xml:space="preserve">Thai </t>
  </si>
  <si>
    <t xml:space="preserve">USR </t>
  </si>
  <si>
    <t xml:space="preserve">LØRI </t>
  </si>
  <si>
    <t xml:space="preserve">Conrad Højmark </t>
  </si>
  <si>
    <t xml:space="preserve">FAVR </t>
  </si>
  <si>
    <t xml:space="preserve">Henriette Maria Andersen </t>
  </si>
  <si>
    <t xml:space="preserve">Vita Z. D. W </t>
  </si>
  <si>
    <t>LB**</t>
  </si>
  <si>
    <t>LB*</t>
  </si>
  <si>
    <t xml:space="preserve">Skive </t>
  </si>
  <si>
    <t xml:space="preserve">BIG </t>
  </si>
  <si>
    <t xml:space="preserve">SIR </t>
  </si>
  <si>
    <t xml:space="preserve">HIRI </t>
  </si>
  <si>
    <t xml:space="preserve">Mathilde Mortensen </t>
  </si>
  <si>
    <t xml:space="preserve">Elmholts Tudor Style </t>
  </si>
  <si>
    <t xml:space="preserve">Marie Rasmussen </t>
  </si>
  <si>
    <t xml:space="preserve">Nørlunds Fiona </t>
  </si>
  <si>
    <t xml:space="preserve">Karina Christensen </t>
  </si>
  <si>
    <t xml:space="preserve">Karla </t>
  </si>
  <si>
    <t xml:space="preserve">Vadsøhus </t>
  </si>
  <si>
    <t xml:space="preserve">Trine Værum Pedersen </t>
  </si>
  <si>
    <t xml:space="preserve">Chinle </t>
  </si>
  <si>
    <t>Elias Rose Thorndal</t>
  </si>
  <si>
    <t xml:space="preserve">Tovdals Sandy Sky </t>
  </si>
  <si>
    <t xml:space="preserve">Elias Rose Thorndal </t>
  </si>
  <si>
    <t xml:space="preserve">Beauty </t>
  </si>
  <si>
    <t xml:space="preserve">Alberte Holm Nielsen </t>
  </si>
  <si>
    <t xml:space="preserve">Lyngvejens Domino </t>
  </si>
  <si>
    <t xml:space="preserve">Rebecca Holm Nielsen </t>
  </si>
  <si>
    <t xml:space="preserve">Annika Juul Svenstrup </t>
  </si>
  <si>
    <t xml:space="preserve">Hellet Maskot </t>
  </si>
  <si>
    <t xml:space="preserve">Mathilde Andersen </t>
  </si>
  <si>
    <t xml:space="preserve">Marielunds Fairytale </t>
  </si>
  <si>
    <t xml:space="preserve">Vilja Eriksen </t>
  </si>
  <si>
    <t xml:space="preserve">Nanna Bejder </t>
  </si>
  <si>
    <t xml:space="preserve">Miss Dixie </t>
  </si>
  <si>
    <t>Emilia Madsen</t>
  </si>
  <si>
    <t xml:space="preserve">Dark Shadow </t>
  </si>
  <si>
    <t>Esther Andersen</t>
  </si>
  <si>
    <t xml:space="preserve">Julie Kragh Solberg </t>
  </si>
  <si>
    <t xml:space="preserve">Poekash </t>
  </si>
  <si>
    <t xml:space="preserve">Isabella N. Rasmussen </t>
  </si>
  <si>
    <t xml:space="preserve">Kamilla Frederiksen </t>
  </si>
  <si>
    <t xml:space="preserve">Freja Strange </t>
  </si>
  <si>
    <t xml:space="preserve">Malou Rafn </t>
  </si>
  <si>
    <t xml:space="preserve">Lærke Viby Andersen </t>
  </si>
  <si>
    <t xml:space="preserve">Aica </t>
  </si>
  <si>
    <t xml:space="preserve">Stine Skjøtt Quorning </t>
  </si>
  <si>
    <t xml:space="preserve">Gullak </t>
  </si>
  <si>
    <t xml:space="preserve">Louise Kragh Solberg </t>
  </si>
  <si>
    <t xml:space="preserve">Malou Østergaard Leach </t>
  </si>
  <si>
    <t xml:space="preserve">Amingo </t>
  </si>
  <si>
    <t xml:space="preserve">Cheri </t>
  </si>
  <si>
    <t xml:space="preserve">Celina Nielsen </t>
  </si>
  <si>
    <t>Cathrine Juul Sørensen</t>
  </si>
  <si>
    <t xml:space="preserve">Anne Klausen </t>
  </si>
  <si>
    <t xml:space="preserve">Isabell Nissen </t>
  </si>
  <si>
    <t>Poekash</t>
  </si>
  <si>
    <t xml:space="preserve">SSRK </t>
  </si>
  <si>
    <t>Riwerstown Blonde</t>
  </si>
  <si>
    <t xml:space="preserve">Jane Pedersen </t>
  </si>
  <si>
    <t xml:space="preserve">Noah F. Hastrup Pedersen </t>
  </si>
  <si>
    <t xml:space="preserve">Thilde Holm Nielsen , Mirain Galicia </t>
  </si>
  <si>
    <t xml:space="preserve">Mathilde Andersen , Marielunds Fairytale </t>
  </si>
  <si>
    <t>Thilde Holm Nielsen , Riwerstown Blonde</t>
  </si>
  <si>
    <t xml:space="preserve">Mikkel F. Hastrup Pedersen, Albert </t>
  </si>
  <si>
    <t xml:space="preserve">Jane Pedersen , Albert </t>
  </si>
  <si>
    <t>Mikkel F. Hanstrup Pedersen , Sultan</t>
  </si>
  <si>
    <t>Noah F. Hastrup Pedersen, Sultan</t>
  </si>
  <si>
    <t xml:space="preserve">Alberte Holm Nielsen , Poekash </t>
  </si>
  <si>
    <t xml:space="preserve">Alberte Holm Nielsen , Lyngvejens Domino </t>
  </si>
  <si>
    <t xml:space="preserve">Noah F. Hastrup Pedersen , Albert </t>
  </si>
  <si>
    <t>Thea Weber Kragh , Graarupgaard's Supreme</t>
  </si>
  <si>
    <t xml:space="preserve">Melissa Buus , Thai </t>
  </si>
  <si>
    <t xml:space="preserve">Clara Kappel Bromand , Bellevue </t>
  </si>
  <si>
    <t xml:space="preserve">Elias Rose Thorndal , Beauty </t>
  </si>
  <si>
    <t>Vilja Eriksen , Gaia</t>
  </si>
  <si>
    <t xml:space="preserve">Lærke Viby Andersen , Aica </t>
  </si>
  <si>
    <t xml:space="preserve">Annika Juul Svenstrup , Hellet Maskot </t>
  </si>
  <si>
    <t xml:space="preserve">Elias Rose Thorndal, Tovdals Sandy Sky </t>
  </si>
  <si>
    <t xml:space="preserve">Trine Værum Pedersen , Chinle </t>
  </si>
  <si>
    <t xml:space="preserve">Thilde Holm Nielsen , Sabine </t>
  </si>
  <si>
    <t xml:space="preserve">Mathilde Mortensen , Elmholts Tudor Style </t>
  </si>
  <si>
    <t xml:space="preserve">Mikkeline Madsen , Holsteins Joker Girl </t>
  </si>
  <si>
    <t>Thilde Holm Nielsen , Mirain Galicia</t>
  </si>
  <si>
    <t xml:space="preserve">Emilia Madsen, Dark Shadow </t>
  </si>
  <si>
    <t xml:space="preserve">Rebecca Holm Nielsen , Lyngvejens Domino </t>
  </si>
  <si>
    <t xml:space="preserve">Annemette Bitsch , Conrad Højmark </t>
  </si>
  <si>
    <t xml:space="preserve">Karina Christensen , Karla </t>
  </si>
  <si>
    <t xml:space="preserve">Henriette Maria Andersen , Vita Z. D. W </t>
  </si>
  <si>
    <t xml:space="preserve">Marie Rasmussen ,Nørlunds Fiona </t>
  </si>
  <si>
    <t xml:space="preserve">Julie Kragh Solberg , Super Mario </t>
  </si>
  <si>
    <t>Isabell Nissen , Poekash</t>
  </si>
  <si>
    <t xml:space="preserve">Louise Kragh Solberg , Lyngvejens Domino </t>
  </si>
  <si>
    <t xml:space="preserve">Freja Strange , Super Mario </t>
  </si>
  <si>
    <t xml:space="preserve">Isabella N. Rasmussen , Poekash </t>
  </si>
  <si>
    <t xml:space="preserve">Nanna Bejder , Miss Dixie </t>
  </si>
  <si>
    <t xml:space="preserve">Stine Skjøtt Quorning , Gullak </t>
  </si>
  <si>
    <t xml:space="preserve">Malou Rafn , Miss Dixie </t>
  </si>
  <si>
    <t xml:space="preserve">Kamilla Frederiksen , Miss Dixie </t>
  </si>
  <si>
    <t xml:space="preserve">Malou Østergaard Leach , Poekash </t>
  </si>
  <si>
    <t xml:space="preserve">Sarah Boel , Amingo </t>
  </si>
  <si>
    <t xml:space="preserve">Celina Nielsen , Poekash </t>
  </si>
  <si>
    <t xml:space="preserve">Cathrine Juul Sørensen, Gullak </t>
  </si>
  <si>
    <t xml:space="preserve">Anne Klausen , Super Mario </t>
  </si>
  <si>
    <t xml:space="preserve">Ida Henriksen , Gullak </t>
  </si>
  <si>
    <t xml:space="preserve">Amalie Brandt Aidel , Gefion </t>
  </si>
  <si>
    <t>Amalie Brandt Aidel , Machell</t>
  </si>
  <si>
    <t xml:space="preserve">Darwin </t>
  </si>
  <si>
    <t>Kamilla Nymand</t>
  </si>
  <si>
    <t xml:space="preserve">Østbergs Moonlight </t>
  </si>
  <si>
    <t xml:space="preserve">Riwerstown Blonde </t>
  </si>
  <si>
    <t xml:space="preserve">Sarah Viby Jensen </t>
  </si>
  <si>
    <t>Snowball</t>
  </si>
  <si>
    <t xml:space="preserve">Emilia Madsen </t>
  </si>
  <si>
    <t xml:space="preserve">Snorgaardens Mikado </t>
  </si>
  <si>
    <t xml:space="preserve">Esther Andersen, Miss Dixie </t>
  </si>
  <si>
    <t xml:space="preserve">Trine Værum Pedersen , Darwin </t>
  </si>
  <si>
    <t xml:space="preserve">Thilde Holm Nielsen , Riwerstown Blonde </t>
  </si>
  <si>
    <t>Sarah Viby Jensen , Snowball</t>
  </si>
  <si>
    <t xml:space="preserve">Emilia Madsen , Snorgaardens Mikado </t>
  </si>
  <si>
    <t xml:space="preserve">Kamilla Nymand, Østbergs Moonlight </t>
  </si>
  <si>
    <t>Kristine Møllebjerg Laursen</t>
  </si>
  <si>
    <t xml:space="preserve">Chasmin </t>
  </si>
  <si>
    <t xml:space="preserve">Kristine Møllebjerg Laursen, Chasmin </t>
  </si>
  <si>
    <t xml:space="preserve">Brande </t>
  </si>
  <si>
    <t>Helga Lilja Bjarnadóttir</t>
  </si>
  <si>
    <t xml:space="preserve">Felixgårds Felix IKI </t>
  </si>
  <si>
    <t xml:space="preserve">Helga Lilja Bjarnadóttir, Felixgårds Felix IKI </t>
  </si>
  <si>
    <t>RY</t>
  </si>
  <si>
    <t>ØRSR</t>
  </si>
  <si>
    <t xml:space="preserve">Egum </t>
  </si>
  <si>
    <t>Jane Dalsgaard Prebensen</t>
  </si>
  <si>
    <t xml:space="preserve">Frey Tidselbjerg </t>
  </si>
  <si>
    <t xml:space="preserve">RY </t>
  </si>
  <si>
    <t>SPS</t>
  </si>
  <si>
    <t>HARK</t>
  </si>
  <si>
    <t>Farsø</t>
  </si>
  <si>
    <t>SDS</t>
  </si>
  <si>
    <t>ÅSRK</t>
  </si>
  <si>
    <t xml:space="preserve">Mergelgårdens Zeon </t>
  </si>
  <si>
    <t>BSR</t>
  </si>
  <si>
    <t>HIRI</t>
  </si>
  <si>
    <t>06-05-207</t>
  </si>
  <si>
    <t>ELM</t>
  </si>
  <si>
    <t>TURK</t>
  </si>
  <si>
    <t>SABR</t>
  </si>
  <si>
    <t>KMK</t>
  </si>
  <si>
    <t>KRT</t>
  </si>
  <si>
    <t>Darwin</t>
  </si>
  <si>
    <t>Østberg's Moonlight</t>
  </si>
  <si>
    <t>Højgårds Medina</t>
  </si>
  <si>
    <t>Karina Christensen</t>
  </si>
  <si>
    <t>Karla</t>
  </si>
  <si>
    <t>Vadsøhus</t>
  </si>
  <si>
    <t xml:space="preserve">Jane Pedersen , Mergelgårdens Zeon </t>
  </si>
  <si>
    <t xml:space="preserve">Jane Dalsgaard Prebensen, Frey Tidselbjerg </t>
  </si>
  <si>
    <t>Karina Christensen, Karla</t>
  </si>
  <si>
    <t>Cecilie Christensen, Østberg's Moonlight</t>
  </si>
  <si>
    <t>Kamilla Frederiksen , Højgårds Medina</t>
  </si>
  <si>
    <t>Thilde Holm Nielsen , Darwin</t>
  </si>
  <si>
    <t>Vasehus</t>
  </si>
  <si>
    <t>Nørlunds Fiona</t>
  </si>
  <si>
    <t>BOR</t>
  </si>
  <si>
    <t xml:space="preserve">HARK </t>
  </si>
  <si>
    <t>MRR</t>
  </si>
  <si>
    <t>LB1*</t>
  </si>
  <si>
    <t>LB2*</t>
  </si>
  <si>
    <t>VOS</t>
  </si>
  <si>
    <t>LB2**</t>
  </si>
  <si>
    <t>Kallehave</t>
  </si>
  <si>
    <t>Løgstør</t>
  </si>
  <si>
    <t>LA1*</t>
  </si>
  <si>
    <t>HRV</t>
  </si>
  <si>
    <t>LA2**</t>
  </si>
  <si>
    <t xml:space="preserve">Kamilla Nymand </t>
  </si>
  <si>
    <t xml:space="preserve">Pernille N. Andersen </t>
  </si>
  <si>
    <t xml:space="preserve">Rossini Lerup </t>
  </si>
  <si>
    <t xml:space="preserve">Tarik Møgelvang </t>
  </si>
  <si>
    <t xml:space="preserve">Toftegaardens Codex </t>
  </si>
  <si>
    <t xml:space="preserve">Anna Hjulmann Petersen </t>
  </si>
  <si>
    <t>Mbali</t>
  </si>
  <si>
    <t xml:space="preserve">Pernille N. Andersen , Rossini Lerup </t>
  </si>
  <si>
    <t>Marie Rasmussen , Nørlunds Fiona</t>
  </si>
  <si>
    <t xml:space="preserve">Kamilla Nymand , Beauty </t>
  </si>
  <si>
    <t xml:space="preserve">Pernille N. Andersen , Toftegaardens Codex </t>
  </si>
  <si>
    <t xml:space="preserve">Pernille N. Andersen , Tarik Møgelvang </t>
  </si>
  <si>
    <t xml:space="preserve">Thilde Holm Nielsen , Darwin </t>
  </si>
  <si>
    <t>Anna Hjulmann Petersen , Mbali</t>
  </si>
  <si>
    <t>MMR</t>
  </si>
  <si>
    <t>EGR</t>
  </si>
  <si>
    <t>HOSK</t>
  </si>
  <si>
    <t>Ørsted</t>
  </si>
  <si>
    <t>TRK</t>
  </si>
  <si>
    <t>STE</t>
  </si>
  <si>
    <t>MB2**</t>
  </si>
  <si>
    <t xml:space="preserve">AAR </t>
  </si>
  <si>
    <t>HORK</t>
  </si>
  <si>
    <t>Kongsvad</t>
  </si>
  <si>
    <t>Kallehavegård</t>
  </si>
  <si>
    <r>
      <rPr>
        <sz val="11"/>
        <rFont val="Verdana"/>
        <family val="2"/>
      </rPr>
      <t>Tovdal's Sandy Sky</t>
    </r>
    <r>
      <rPr>
        <sz val="11"/>
        <color rgb="FFFF0000"/>
        <rFont val="Verdana"/>
        <family val="2"/>
      </rPr>
      <t xml:space="preserve"> </t>
    </r>
  </si>
  <si>
    <t>BORK</t>
  </si>
  <si>
    <t>Mathilde Andersen</t>
  </si>
  <si>
    <t>MJR</t>
  </si>
  <si>
    <t xml:space="preserve">Denver H </t>
  </si>
  <si>
    <t xml:space="preserve">Ponygården Solvang </t>
  </si>
  <si>
    <t>PSR</t>
  </si>
  <si>
    <t xml:space="preserve">Ørsted </t>
  </si>
  <si>
    <t xml:space="preserve">Bom på jorden </t>
  </si>
  <si>
    <t xml:space="preserve">Julie Hougaard Ravnholt-Jacobsen </t>
  </si>
  <si>
    <t>Zabell</t>
  </si>
  <si>
    <t xml:space="preserve">Nicoline Husted Kristensen </t>
  </si>
  <si>
    <t xml:space="preserve">Refsgaard's Mon Cheri </t>
  </si>
  <si>
    <t>LB1**</t>
  </si>
  <si>
    <t xml:space="preserve">Sine Lærke Hejtoft Rasmussen </t>
  </si>
  <si>
    <t xml:space="preserve">Flying Angel </t>
  </si>
  <si>
    <t xml:space="preserve">Mathilde Andersen, Marielunds Fairytale </t>
  </si>
  <si>
    <t xml:space="preserve">Sine Lærke Hejtoft Rasmussen , Flying Angel </t>
  </si>
  <si>
    <t xml:space="preserve">Kamilla Nymand , Denver H </t>
  </si>
  <si>
    <t xml:space="preserve">Elias Rose Thorndal , Tovdal's Sandy Sky </t>
  </si>
  <si>
    <t>Julie Hougaard Ravnholt-Jacobsen , Zabell</t>
  </si>
  <si>
    <t>Pony Dressur Distrikt 2017</t>
  </si>
  <si>
    <t>HURK</t>
  </si>
  <si>
    <t>VIR</t>
  </si>
  <si>
    <t>MB1**</t>
  </si>
  <si>
    <t>KARR</t>
  </si>
  <si>
    <t>Nr. Åby</t>
  </si>
  <si>
    <t>Ålestrup</t>
  </si>
  <si>
    <t>CSW</t>
  </si>
  <si>
    <t>HER</t>
  </si>
  <si>
    <t>SAO</t>
  </si>
  <si>
    <t>BRS</t>
  </si>
  <si>
    <t>FRSK</t>
  </si>
  <si>
    <t xml:space="preserve">Esbjerg </t>
  </si>
  <si>
    <t>Vasehuse</t>
  </si>
  <si>
    <t>Vejle</t>
  </si>
  <si>
    <t>Bom på jorden</t>
  </si>
  <si>
    <t>LOR</t>
  </si>
  <si>
    <t>Skårup overg.</t>
  </si>
  <si>
    <t>Ishøj</t>
  </si>
  <si>
    <t>Rosenholm</t>
  </si>
  <si>
    <t xml:space="preserve">Sanni Stripp </t>
  </si>
  <si>
    <t>Aslan</t>
  </si>
  <si>
    <t xml:space="preserve">Marie Rasmussen , Nørlunds Fiona </t>
  </si>
  <si>
    <t>Sanni Stripp , Aslan</t>
  </si>
  <si>
    <t xml:space="preserve">Nicoline Husted Kristensen , Refsgaard's Mon Cheri </t>
  </si>
  <si>
    <t>Diana Laursen</t>
  </si>
  <si>
    <t>Sofus</t>
  </si>
  <si>
    <t>Rytterleg</t>
  </si>
  <si>
    <t>Mark Boel</t>
  </si>
  <si>
    <t>Amingo</t>
  </si>
  <si>
    <t xml:space="preserve">LD </t>
  </si>
  <si>
    <t xml:space="preserve">Malou Andersen </t>
  </si>
  <si>
    <t xml:space="preserve">Bon Ami </t>
  </si>
  <si>
    <t xml:space="preserve">Genista </t>
  </si>
  <si>
    <t>Freja Sprange</t>
  </si>
  <si>
    <t xml:space="preserve">Cecilie Christensen </t>
  </si>
  <si>
    <t>Tess</t>
  </si>
  <si>
    <t>Nanna Morre</t>
  </si>
  <si>
    <t>Gullak</t>
  </si>
  <si>
    <t xml:space="preserve">Henriette Vingborg </t>
  </si>
  <si>
    <t xml:space="preserve">Pokash </t>
  </si>
  <si>
    <t xml:space="preserve">Fie </t>
  </si>
  <si>
    <t>Thea Camilla</t>
  </si>
  <si>
    <t xml:space="preserve">Rebekka Sarup </t>
  </si>
  <si>
    <t xml:space="preserve">Freja </t>
  </si>
  <si>
    <t xml:space="preserve">Frank Thomsen </t>
  </si>
  <si>
    <t xml:space="preserve">Treasure's Appeljack </t>
  </si>
  <si>
    <t xml:space="preserve">Isabell Lykke Nissen </t>
  </si>
  <si>
    <t xml:space="preserve">Flicka </t>
  </si>
  <si>
    <t>Sarah H. V. Jensen</t>
  </si>
  <si>
    <t>Sofie Christensen</t>
  </si>
  <si>
    <t xml:space="preserve">Silver </t>
  </si>
  <si>
    <t xml:space="preserve">Anna Tønnesen </t>
  </si>
  <si>
    <t>Gullack</t>
  </si>
  <si>
    <t xml:space="preserve">Celina Møller </t>
  </si>
  <si>
    <t xml:space="preserve">Rebekka Holm Nielsen </t>
  </si>
  <si>
    <t xml:space="preserve">Galicia </t>
  </si>
  <si>
    <t xml:space="preserve">Isabella Nørgaard </t>
  </si>
  <si>
    <t xml:space="preserve">Trunte </t>
  </si>
  <si>
    <t xml:space="preserve">Victoria Cramer </t>
  </si>
  <si>
    <t xml:space="preserve">Toras Questiva Ox </t>
  </si>
  <si>
    <t>Kryds spring</t>
  </si>
  <si>
    <t xml:space="preserve">Mila </t>
  </si>
  <si>
    <t xml:space="preserve">Treasure's Appel Jack </t>
  </si>
  <si>
    <t>Lærke Viby Andersen</t>
  </si>
  <si>
    <t xml:space="preserve">Salvador </t>
  </si>
  <si>
    <t>Sara Grøn</t>
  </si>
  <si>
    <t>Midnights Majsa</t>
  </si>
  <si>
    <t xml:space="preserve">Anne Kirstine Ransborg </t>
  </si>
  <si>
    <t>Iwan</t>
  </si>
  <si>
    <t xml:space="preserve">Vijla Eriksen </t>
  </si>
  <si>
    <t xml:space="preserve">Josefine Friis </t>
  </si>
  <si>
    <t>Sandra Jensen</t>
  </si>
  <si>
    <t xml:space="preserve">Laura Grønlund </t>
  </si>
  <si>
    <t>Anna Eriksen</t>
  </si>
  <si>
    <t xml:space="preserve">Vilmer Eriksen </t>
  </si>
  <si>
    <t xml:space="preserve">Dicte My Rose </t>
  </si>
  <si>
    <t>Jack</t>
  </si>
  <si>
    <t xml:space="preserve">Dorthealyst Madonna </t>
  </si>
  <si>
    <t>30 cm spring</t>
  </si>
  <si>
    <t>40 cm spring</t>
  </si>
  <si>
    <t xml:space="preserve">Clara Hedegaard </t>
  </si>
  <si>
    <t xml:space="preserve">Pepsi </t>
  </si>
  <si>
    <t xml:space="preserve">Sara Grøn </t>
  </si>
  <si>
    <t>Midnights Masja</t>
  </si>
  <si>
    <t xml:space="preserve">Nicoline H. Kristensen </t>
  </si>
  <si>
    <t>Isabella Nørgaards Aldzic Andersen</t>
  </si>
  <si>
    <t xml:space="preserve">Norrings Bentley </t>
  </si>
  <si>
    <t xml:space="preserve">Taras Questiva OX </t>
  </si>
  <si>
    <t xml:space="preserve">Sarah Viby , Genista </t>
  </si>
  <si>
    <t xml:space="preserve">Malou Andersen , Bon Ami </t>
  </si>
  <si>
    <t xml:space="preserve">Victoria Cramer , Taras Questiva OX </t>
  </si>
  <si>
    <t>Anne Kirstine Ransborg , Iwan</t>
  </si>
  <si>
    <t xml:space="preserve">Isabella Nørgaards Aldzic Andersen, Norrings Bentley </t>
  </si>
  <si>
    <t xml:space="preserve">Vijla Eriksen , Mila </t>
  </si>
  <si>
    <t>Sara Grøn, Midnights Majsa</t>
  </si>
  <si>
    <t>Cecilie Christensen , Tess</t>
  </si>
  <si>
    <t xml:space="preserve">Clara Hedegaard , Pepsi </t>
  </si>
  <si>
    <t xml:space="preserve">Lærke Viby Andersen, Salvador </t>
  </si>
  <si>
    <t xml:space="preserve">Isabell Lykke Nissen , Flicka </t>
  </si>
  <si>
    <t xml:space="preserve">Nicoline H. Kristensen , Cheri </t>
  </si>
  <si>
    <t xml:space="preserve">Frank Thomsen , Treasure's Appeljack </t>
  </si>
  <si>
    <t xml:space="preserve">Victoria Cramer , Toras Questiva Ox </t>
  </si>
  <si>
    <t xml:space="preserve">Vilja Eriksen , Mila </t>
  </si>
  <si>
    <t xml:space="preserve">Isabella Nørgaard , Trunte </t>
  </si>
  <si>
    <t xml:space="preserve">Thilde Holm Nielsen , Dorthealyst Madonna </t>
  </si>
  <si>
    <t>Sara Grøn , Midnights Masja</t>
  </si>
  <si>
    <t xml:space="preserve">Rebekka Holm Nielsen , Galicia </t>
  </si>
  <si>
    <t xml:space="preserve">Vilmer Eriksen , Mila </t>
  </si>
  <si>
    <t>Dicte My Rose , Jack</t>
  </si>
  <si>
    <t xml:space="preserve">Mathilde Andersen , Sabine </t>
  </si>
  <si>
    <t xml:space="preserve">Frank Thomsen , Treasure's Appel Jack </t>
  </si>
  <si>
    <t>Sarah H. V. Jensen, Poekash</t>
  </si>
  <si>
    <t xml:space="preserve">Sandra Jensen, Silver </t>
  </si>
  <si>
    <t>Diana Laursen, Sofus</t>
  </si>
  <si>
    <t xml:space="preserve">Freja Strange , Freja </t>
  </si>
  <si>
    <t xml:space="preserve">Henriette Vingborg , Pokash </t>
  </si>
  <si>
    <t>Anna Tønnesen , Gullack</t>
  </si>
  <si>
    <t xml:space="preserve">Kamilla Frederiksen , Super Mario </t>
  </si>
  <si>
    <t xml:space="preserve">Sofie Christensen, Silver </t>
  </si>
  <si>
    <t xml:space="preserve">Freja Sprange, Miss Dixie </t>
  </si>
  <si>
    <t xml:space="preserve">Thea Camilla, Fie </t>
  </si>
  <si>
    <t xml:space="preserve">Anna Eriksen, Gullak </t>
  </si>
  <si>
    <t xml:space="preserve">Laura Grønlund , Fie </t>
  </si>
  <si>
    <t xml:space="preserve">Sarah Boel , Miss Dixie </t>
  </si>
  <si>
    <t xml:space="preserve">Josefine Friis , Freja </t>
  </si>
  <si>
    <t>Celina Møller , Poekash</t>
  </si>
  <si>
    <t xml:space="preserve">Rebekka Sarup , Freja </t>
  </si>
  <si>
    <t>Nanna Morre, Gullak</t>
  </si>
  <si>
    <t>Mark Boel, Amingo</t>
  </si>
  <si>
    <t xml:space="preserve">Ester Andersen , Gullak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</si>
</sst>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dd/mm\ yyyy;@"/>
  </numFmts>
  <fonts count="50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1"/>
      <name val="Arial"/>
      <family val="2"/>
    </font>
    <font>
      <sz val="16"/>
      <name val="Verdana"/>
      <family val="2"/>
    </font>
    <font>
      <sz val="9"/>
      <name val="Verdana"/>
      <family val="2"/>
    </font>
    <font>
      <sz val="10"/>
      <color rgb="FF000000"/>
      <name val="Arial"/>
      <family val="2"/>
    </font>
    <font>
      <sz val="10"/>
      <color rgb="FF000000"/>
      <name val="Verdana"/>
      <family val="2"/>
    </font>
    <font>
      <sz val="11"/>
      <color rgb="FF000000"/>
      <name val="Verdana"/>
      <family val="2"/>
    </font>
    <font>
      <sz val="11"/>
      <color rgb="FF000000"/>
      <name val="Courier New"/>
      <family val="3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Verdana"/>
      <family val="2"/>
    </font>
    <font>
      <sz val="9"/>
      <color rgb="FFC00000"/>
      <name val="Verdana"/>
      <family val="2"/>
    </font>
    <font>
      <sz val="11"/>
      <color rgb="FFC00000"/>
      <name val="Verdana"/>
      <family val="2"/>
    </font>
    <font>
      <sz val="11"/>
      <color theme="4" tint="0.79998168889431442"/>
      <name val="Arial"/>
      <family val="2"/>
    </font>
    <font>
      <sz val="11"/>
      <color theme="4" tint="0.79998168889431442"/>
      <name val="Verdana"/>
      <family val="2"/>
    </font>
    <font>
      <sz val="9"/>
      <color theme="4" tint="0.79998168889431442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sz val="9"/>
      <color theme="1"/>
      <name val="Verdana"/>
      <family val="2"/>
    </font>
    <font>
      <sz val="10"/>
      <color rgb="FFC00000"/>
      <name val="Verdana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9"/>
      <color theme="5"/>
      <name val="Verdana"/>
      <family val="2"/>
    </font>
    <font>
      <sz val="11"/>
      <color theme="5"/>
      <name val="Verdana"/>
      <family val="2"/>
    </font>
    <font>
      <sz val="12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16" borderId="1" applyNumberFormat="0" applyFon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7" borderId="2" applyNumberFormat="0" applyAlignment="0" applyProtection="0"/>
    <xf numFmtId="0" fontId="9" fillId="18" borderId="3" applyNumberForma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17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</cellStyleXfs>
  <cellXfs count="345">
    <xf numFmtId="0" fontId="0" fillId="0" borderId="0" xfId="0"/>
    <xf numFmtId="164" fontId="21" fillId="0" borderId="0" xfId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center"/>
    </xf>
    <xf numFmtId="0" fontId="21" fillId="0" borderId="0" xfId="0" applyFont="1" applyFill="1"/>
    <xf numFmtId="0" fontId="22" fillId="24" borderId="10" xfId="0" applyFont="1" applyFill="1" applyBorder="1" applyAlignment="1">
      <alignment horizontal="center"/>
    </xf>
    <xf numFmtId="14" fontId="21" fillId="0" borderId="10" xfId="0" applyNumberFormat="1" applyFont="1" applyFill="1" applyBorder="1" applyAlignment="1" applyProtection="1">
      <alignment horizontal="center"/>
      <protection locked="0"/>
    </xf>
    <xf numFmtId="1" fontId="21" fillId="0" borderId="10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24" borderId="10" xfId="0" applyFont="1" applyFill="1" applyBorder="1" applyAlignment="1">
      <alignment horizontal="center"/>
    </xf>
    <xf numFmtId="49" fontId="21" fillId="0" borderId="0" xfId="1" applyNumberFormat="1" applyFont="1" applyFill="1" applyProtection="1">
      <protection locked="0"/>
    </xf>
    <xf numFmtId="0" fontId="21" fillId="24" borderId="11" xfId="0" applyFont="1" applyFill="1" applyBorder="1" applyAlignment="1">
      <alignment horizontal="center"/>
    </xf>
    <xf numFmtId="49" fontId="21" fillId="0" borderId="0" xfId="1" applyNumberFormat="1" applyFont="1" applyFill="1"/>
    <xf numFmtId="14" fontId="21" fillId="0" borderId="0" xfId="0" applyNumberFormat="1" applyFont="1" applyFill="1" applyAlignment="1">
      <alignment horizontal="center"/>
    </xf>
    <xf numFmtId="164" fontId="21" fillId="0" borderId="0" xfId="1" applyFont="1" applyFill="1"/>
    <xf numFmtId="14" fontId="2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4" fontId="21" fillId="0" borderId="0" xfId="1" applyFont="1" applyFill="1" applyAlignment="1">
      <alignment horizontal="center"/>
    </xf>
    <xf numFmtId="165" fontId="21" fillId="0" borderId="0" xfId="1" applyNumberFormat="1" applyFont="1" applyFill="1"/>
    <xf numFmtId="0" fontId="23" fillId="0" borderId="0" xfId="0" applyFont="1"/>
    <xf numFmtId="0" fontId="20" fillId="0" borderId="0" xfId="0" applyFont="1"/>
    <xf numFmtId="14" fontId="21" fillId="0" borderId="12" xfId="0" applyNumberFormat="1" applyFont="1" applyFill="1" applyBorder="1" applyAlignment="1" applyProtection="1">
      <alignment horizontal="center"/>
      <protection locked="0"/>
    </xf>
    <xf numFmtId="1" fontId="21" fillId="0" borderId="12" xfId="0" applyNumberFormat="1" applyFont="1" applyFill="1" applyBorder="1" applyAlignment="1" applyProtection="1">
      <alignment horizontal="center"/>
      <protection locked="0"/>
    </xf>
    <xf numFmtId="0" fontId="21" fillId="0" borderId="12" xfId="0" applyFont="1" applyFill="1" applyBorder="1" applyAlignment="1" applyProtection="1">
      <alignment horizontal="center"/>
      <protection locked="0"/>
    </xf>
    <xf numFmtId="0" fontId="21" fillId="0" borderId="13" xfId="0" applyFont="1" applyFill="1" applyBorder="1" applyProtection="1">
      <protection locked="0"/>
    </xf>
    <xf numFmtId="0" fontId="21" fillId="24" borderId="14" xfId="0" applyFont="1" applyFill="1" applyBorder="1" applyAlignment="1">
      <alignment horizontal="center"/>
    </xf>
    <xf numFmtId="0" fontId="21" fillId="0" borderId="15" xfId="0" applyFont="1" applyFill="1" applyBorder="1" applyProtection="1">
      <protection locked="0"/>
    </xf>
    <xf numFmtId="14" fontId="21" fillId="0" borderId="16" xfId="0" applyNumberFormat="1" applyFont="1" applyFill="1" applyBorder="1" applyAlignment="1" applyProtection="1">
      <alignment horizontal="center"/>
      <protection locked="0"/>
    </xf>
    <xf numFmtId="1" fontId="21" fillId="0" borderId="16" xfId="0" applyNumberFormat="1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24" borderId="17" xfId="0" applyFont="1" applyFill="1" applyBorder="1" applyAlignment="1">
      <alignment horizontal="center"/>
    </xf>
    <xf numFmtId="49" fontId="22" fillId="24" borderId="18" xfId="1" applyNumberFormat="1" applyFont="1" applyFill="1" applyBorder="1"/>
    <xf numFmtId="0" fontId="22" fillId="24" borderId="19" xfId="0" applyFont="1" applyFill="1" applyBorder="1" applyAlignment="1">
      <alignment horizontal="center"/>
    </xf>
    <xf numFmtId="14" fontId="22" fillId="24" borderId="19" xfId="0" applyNumberFormat="1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21" fillId="24" borderId="22" xfId="0" applyFont="1" applyFill="1" applyBorder="1" applyAlignment="1" applyProtection="1">
      <alignment horizontal="right"/>
      <protection locked="0"/>
    </xf>
    <xf numFmtId="49" fontId="21" fillId="0" borderId="23" xfId="1" applyNumberFormat="1" applyFont="1" applyFill="1" applyBorder="1" applyProtection="1">
      <protection locked="0"/>
    </xf>
    <xf numFmtId="0" fontId="22" fillId="24" borderId="22" xfId="0" applyFont="1" applyFill="1" applyBorder="1"/>
    <xf numFmtId="0" fontId="21" fillId="0" borderId="24" xfId="0" applyFont="1" applyFill="1" applyBorder="1" applyProtection="1">
      <protection locked="0"/>
    </xf>
    <xf numFmtId="49" fontId="22" fillId="24" borderId="20" xfId="1" applyNumberFormat="1" applyFont="1" applyFill="1" applyBorder="1"/>
    <xf numFmtId="49" fontId="21" fillId="0" borderId="25" xfId="1" applyNumberFormat="1" applyFont="1" applyFill="1" applyBorder="1" applyProtection="1">
      <protection locked="0"/>
    </xf>
    <xf numFmtId="0" fontId="23" fillId="24" borderId="10" xfId="0" applyFont="1" applyFill="1" applyBorder="1"/>
    <xf numFmtId="164" fontId="21" fillId="25" borderId="10" xfId="1" applyFont="1" applyFill="1" applyBorder="1"/>
    <xf numFmtId="164" fontId="21" fillId="25" borderId="10" xfId="1" applyFont="1" applyFill="1" applyBorder="1" applyAlignment="1">
      <alignment horizontal="center"/>
    </xf>
    <xf numFmtId="0" fontId="1" fillId="26" borderId="10" xfId="35" applyFont="1" applyFill="1" applyBorder="1" applyAlignment="1">
      <alignment wrapText="1"/>
    </xf>
    <xf numFmtId="0" fontId="1" fillId="26" borderId="10" xfId="35" applyFont="1" applyFill="1" applyBorder="1" applyAlignment="1">
      <alignment horizontal="right" wrapText="1"/>
    </xf>
    <xf numFmtId="0" fontId="11" fillId="26" borderId="10" xfId="37" applyFont="1" applyFill="1" applyBorder="1" applyAlignment="1">
      <alignment wrapText="1"/>
    </xf>
    <xf numFmtId="0" fontId="11" fillId="26" borderId="10" xfId="37" applyFont="1" applyFill="1" applyBorder="1" applyAlignment="1">
      <alignment horizontal="right" wrapText="1"/>
    </xf>
    <xf numFmtId="49" fontId="21" fillId="25" borderId="10" xfId="1" applyNumberFormat="1" applyFont="1" applyFill="1" applyBorder="1"/>
    <xf numFmtId="0" fontId="21" fillId="25" borderId="10" xfId="0" applyNumberFormat="1" applyFont="1" applyFill="1" applyBorder="1" applyAlignment="1">
      <alignment horizontal="center"/>
    </xf>
    <xf numFmtId="0" fontId="21" fillId="25" borderId="10" xfId="0" applyFont="1" applyFill="1" applyBorder="1"/>
    <xf numFmtId="0" fontId="11" fillId="26" borderId="10" xfId="34" applyFont="1" applyFill="1" applyBorder="1" applyAlignment="1">
      <alignment wrapText="1"/>
    </xf>
    <xf numFmtId="0" fontId="11" fillId="26" borderId="10" xfId="34" applyFont="1" applyFill="1" applyBorder="1" applyAlignment="1">
      <alignment horizontal="right" wrapText="1"/>
    </xf>
    <xf numFmtId="0" fontId="1" fillId="26" borderId="10" xfId="36" applyFont="1" applyFill="1" applyBorder="1" applyAlignment="1">
      <alignment wrapText="1"/>
    </xf>
    <xf numFmtId="0" fontId="0" fillId="25" borderId="10" xfId="0" applyFill="1" applyBorder="1"/>
    <xf numFmtId="0" fontId="21" fillId="25" borderId="10" xfId="1" applyNumberFormat="1" applyFont="1" applyFill="1" applyBorder="1"/>
    <xf numFmtId="0" fontId="25" fillId="0" borderId="0" xfId="0" applyFont="1"/>
    <xf numFmtId="0" fontId="28" fillId="0" borderId="0" xfId="0" applyFont="1" applyAlignment="1"/>
    <xf numFmtId="0" fontId="26" fillId="0" borderId="0" xfId="0" applyFont="1" applyAlignment="1">
      <alignment horizontal="center"/>
    </xf>
    <xf numFmtId="0" fontId="29" fillId="0" borderId="0" xfId="0" applyFont="1" applyAlignment="1"/>
    <xf numFmtId="0" fontId="23" fillId="26" borderId="10" xfId="35" applyFont="1" applyFill="1" applyBorder="1" applyAlignment="1">
      <alignment wrapText="1"/>
    </xf>
    <xf numFmtId="0" fontId="23" fillId="26" borderId="10" xfId="35" applyFont="1" applyFill="1" applyBorder="1" applyAlignment="1">
      <alignment horizontal="right" wrapText="1"/>
    </xf>
    <xf numFmtId="0" fontId="23" fillId="26" borderId="10" xfId="36" applyFont="1" applyFill="1" applyBorder="1" applyAlignment="1">
      <alignment wrapText="1"/>
    </xf>
    <xf numFmtId="49" fontId="21" fillId="0" borderId="18" xfId="1" applyNumberFormat="1" applyFont="1" applyFill="1" applyBorder="1" applyProtection="1">
      <protection locked="0"/>
    </xf>
    <xf numFmtId="0" fontId="30" fillId="0" borderId="11" xfId="0" applyFont="1" applyBorder="1" applyAlignment="1"/>
    <xf numFmtId="0" fontId="29" fillId="0" borderId="26" xfId="0" applyFont="1" applyBorder="1" applyAlignment="1"/>
    <xf numFmtId="49" fontId="21" fillId="0" borderId="20" xfId="1" applyNumberFormat="1" applyFont="1" applyFill="1" applyBorder="1" applyProtection="1">
      <protection locked="0"/>
    </xf>
    <xf numFmtId="0" fontId="27" fillId="24" borderId="10" xfId="0" applyFont="1" applyFill="1" applyBorder="1" applyAlignment="1">
      <alignment horizontal="left"/>
    </xf>
    <xf numFmtId="1" fontId="21" fillId="0" borderId="0" xfId="1" applyNumberFormat="1" applyFont="1" applyFill="1" applyAlignment="1">
      <alignment horizontal="center"/>
    </xf>
    <xf numFmtId="49" fontId="21" fillId="0" borderId="25" xfId="1" applyNumberFormat="1" applyFont="1" applyFill="1" applyBorder="1" applyAlignment="1" applyProtection="1">
      <protection locked="0"/>
    </xf>
    <xf numFmtId="49" fontId="21" fillId="0" borderId="23" xfId="1" applyNumberFormat="1" applyFont="1" applyFill="1" applyBorder="1" applyAlignment="1" applyProtection="1">
      <alignment wrapText="1"/>
      <protection locked="0"/>
    </xf>
    <xf numFmtId="0" fontId="31" fillId="0" borderId="0" xfId="0" applyFont="1" applyAlignment="1">
      <alignment wrapText="1"/>
    </xf>
    <xf numFmtId="0" fontId="31" fillId="0" borderId="0" xfId="0" applyFont="1" applyAlignment="1"/>
    <xf numFmtId="14" fontId="21" fillId="0" borderId="24" xfId="0" applyNumberFormat="1" applyFont="1" applyFill="1" applyBorder="1" applyProtection="1">
      <protection locked="0"/>
    </xf>
    <xf numFmtId="0" fontId="30" fillId="0" borderId="27" xfId="0" applyFont="1" applyBorder="1" applyAlignment="1">
      <alignment wrapText="1"/>
    </xf>
    <xf numFmtId="166" fontId="22" fillId="24" borderId="19" xfId="0" applyNumberFormat="1" applyFont="1" applyFill="1" applyBorder="1" applyAlignment="1">
      <alignment horizontal="center"/>
    </xf>
    <xf numFmtId="14" fontId="22" fillId="24" borderId="19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0" fontId="21" fillId="0" borderId="13" xfId="0" applyNumberFormat="1" applyFont="1" applyFill="1" applyBorder="1" applyProtection="1">
      <protection locked="0"/>
    </xf>
    <xf numFmtId="14" fontId="21" fillId="0" borderId="13" xfId="0" applyNumberFormat="1" applyFont="1" applyFill="1" applyBorder="1" applyProtection="1">
      <protection locked="0"/>
    </xf>
    <xf numFmtId="49" fontId="23" fillId="24" borderId="10" xfId="0" applyNumberFormat="1" applyFont="1" applyFill="1" applyBorder="1"/>
    <xf numFmtId="49" fontId="27" fillId="24" borderId="10" xfId="0" applyNumberFormat="1" applyFont="1" applyFill="1" applyBorder="1" applyAlignment="1">
      <alignment horizontal="left"/>
    </xf>
    <xf numFmtId="49" fontId="21" fillId="24" borderId="10" xfId="0" applyNumberFormat="1" applyFont="1" applyFill="1" applyBorder="1" applyAlignment="1">
      <alignment horizontal="center"/>
    </xf>
    <xf numFmtId="14" fontId="21" fillId="0" borderId="29" xfId="0" applyNumberFormat="1" applyFont="1" applyFill="1" applyBorder="1" applyProtection="1">
      <protection locked="0"/>
    </xf>
    <xf numFmtId="49" fontId="21" fillId="0" borderId="30" xfId="1" applyNumberFormat="1" applyFont="1" applyFill="1" applyBorder="1" applyAlignment="1" applyProtection="1">
      <alignment wrapText="1"/>
      <protection locked="0"/>
    </xf>
    <xf numFmtId="0" fontId="21" fillId="0" borderId="31" xfId="0" applyFont="1" applyFill="1" applyBorder="1" applyProtection="1">
      <protection locked="0"/>
    </xf>
    <xf numFmtId="0" fontId="21" fillId="0" borderId="32" xfId="0" applyFont="1" applyFill="1" applyBorder="1" applyProtection="1">
      <protection locked="0"/>
    </xf>
    <xf numFmtId="0" fontId="31" fillId="0" borderId="0" xfId="0" applyFont="1" applyAlignment="1">
      <alignment wrapText="1"/>
    </xf>
    <xf numFmtId="49" fontId="21" fillId="0" borderId="0" xfId="1" applyNumberFormat="1" applyFont="1" applyFill="1" applyBorder="1" applyProtection="1">
      <protection locked="0"/>
    </xf>
    <xf numFmtId="0" fontId="31" fillId="0" borderId="0" xfId="0" applyFont="1" applyAlignment="1">
      <alignment wrapText="1"/>
    </xf>
    <xf numFmtId="0" fontId="0" fillId="0" borderId="0" xfId="0" applyAlignment="1">
      <alignment horizontal="center"/>
    </xf>
    <xf numFmtId="0" fontId="23" fillId="24" borderId="10" xfId="0" applyFont="1" applyFill="1" applyBorder="1" applyAlignment="1">
      <alignment horizontal="center" vertical="top"/>
    </xf>
    <xf numFmtId="0" fontId="23" fillId="24" borderId="10" xfId="0" applyFont="1" applyFill="1" applyBorder="1" applyAlignment="1">
      <alignment horizontal="center" vertical="center"/>
    </xf>
    <xf numFmtId="49" fontId="34" fillId="0" borderId="23" xfId="1" applyNumberFormat="1" applyFont="1" applyFill="1" applyBorder="1" applyProtection="1">
      <protection locked="0"/>
    </xf>
    <xf numFmtId="49" fontId="34" fillId="0" borderId="25" xfId="1" applyNumberFormat="1" applyFont="1" applyFill="1" applyBorder="1" applyProtection="1">
      <protection locked="0"/>
    </xf>
    <xf numFmtId="0" fontId="34" fillId="0" borderId="24" xfId="0" applyFont="1" applyFill="1" applyBorder="1" applyProtection="1">
      <protection locked="0"/>
    </xf>
    <xf numFmtId="14" fontId="34" fillId="0" borderId="13" xfId="0" applyNumberFormat="1" applyFont="1" applyFill="1" applyBorder="1" applyProtection="1">
      <protection locked="0"/>
    </xf>
    <xf numFmtId="1" fontId="34" fillId="0" borderId="16" xfId="0" applyNumberFormat="1" applyFont="1" applyFill="1" applyBorder="1" applyAlignment="1" applyProtection="1">
      <alignment horizontal="center"/>
      <protection locked="0"/>
    </xf>
    <xf numFmtId="0" fontId="34" fillId="0" borderId="16" xfId="0" applyFont="1" applyFill="1" applyBorder="1" applyAlignment="1" applyProtection="1">
      <alignment horizontal="center"/>
      <protection locked="0"/>
    </xf>
    <xf numFmtId="49" fontId="34" fillId="0" borderId="0" xfId="1" applyNumberFormat="1" applyFont="1" applyFill="1" applyProtection="1">
      <protection locked="0"/>
    </xf>
    <xf numFmtId="0" fontId="34" fillId="0" borderId="13" xfId="0" applyFont="1" applyFill="1" applyBorder="1" applyProtection="1">
      <protection locked="0"/>
    </xf>
    <xf numFmtId="1" fontId="34" fillId="0" borderId="10" xfId="0" applyNumberFormat="1" applyFont="1" applyFill="1" applyBorder="1" applyAlignment="1" applyProtection="1">
      <alignment horizontal="center"/>
      <protection locked="0"/>
    </xf>
    <xf numFmtId="0" fontId="34" fillId="0" borderId="10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Protection="1">
      <protection locked="0"/>
    </xf>
    <xf numFmtId="1" fontId="34" fillId="0" borderId="12" xfId="0" applyNumberFormat="1" applyFont="1" applyFill="1" applyBorder="1" applyAlignment="1" applyProtection="1">
      <alignment horizontal="center"/>
      <protection locked="0"/>
    </xf>
    <xf numFmtId="0" fontId="34" fillId="0" borderId="12" xfId="0" applyFont="1" applyFill="1" applyBorder="1" applyAlignment="1" applyProtection="1">
      <alignment horizontal="center"/>
      <protection locked="0"/>
    </xf>
    <xf numFmtId="0" fontId="35" fillId="24" borderId="10" xfId="0" applyFont="1" applyFill="1" applyBorder="1" applyAlignment="1">
      <alignment horizontal="left"/>
    </xf>
    <xf numFmtId="0" fontId="36" fillId="24" borderId="10" xfId="0" applyFont="1" applyFill="1" applyBorder="1" applyAlignment="1">
      <alignment horizontal="center"/>
    </xf>
    <xf numFmtId="0" fontId="21" fillId="0" borderId="34" xfId="0" applyFont="1" applyFill="1" applyBorder="1" applyProtection="1">
      <protection locked="0"/>
    </xf>
    <xf numFmtId="49" fontId="23" fillId="24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37" fillId="0" borderId="10" xfId="0" applyFont="1" applyBorder="1"/>
    <xf numFmtId="0" fontId="38" fillId="27" borderId="10" xfId="0" applyFont="1" applyFill="1" applyBorder="1" applyAlignment="1">
      <alignment horizontal="center"/>
    </xf>
    <xf numFmtId="0" fontId="39" fillId="27" borderId="10" xfId="0" applyFont="1" applyFill="1" applyBorder="1" applyAlignment="1">
      <alignment horizontal="left"/>
    </xf>
    <xf numFmtId="0" fontId="37" fillId="27" borderId="10" xfId="0" applyFont="1" applyFill="1" applyBorder="1"/>
    <xf numFmtId="0" fontId="22" fillId="0" borderId="36" xfId="0" applyFont="1" applyFill="1" applyBorder="1" applyProtection="1">
      <protection locked="0"/>
    </xf>
    <xf numFmtId="0" fontId="30" fillId="0" borderId="22" xfId="0" applyFont="1" applyBorder="1" applyAlignment="1">
      <alignment wrapText="1"/>
    </xf>
    <xf numFmtId="0" fontId="30" fillId="0" borderId="0" xfId="0" applyFont="1" applyBorder="1" applyAlignment="1">
      <alignment wrapText="1"/>
    </xf>
    <xf numFmtId="49" fontId="22" fillId="0" borderId="0" xfId="1" applyNumberFormat="1" applyFont="1" applyFill="1" applyBorder="1"/>
    <xf numFmtId="0" fontId="31" fillId="0" borderId="28" xfId="0" applyFont="1" applyBorder="1" applyAlignment="1"/>
    <xf numFmtId="0" fontId="31" fillId="0" borderId="28" xfId="0" applyFont="1" applyBorder="1" applyAlignment="1">
      <alignment wrapText="1"/>
    </xf>
    <xf numFmtId="49" fontId="23" fillId="0" borderId="23" xfId="1" applyNumberFormat="1" applyFont="1" applyFill="1" applyBorder="1" applyProtection="1">
      <protection locked="0"/>
    </xf>
    <xf numFmtId="0" fontId="22" fillId="24" borderId="29" xfId="0" applyFont="1" applyFill="1" applyBorder="1" applyAlignment="1">
      <alignment horizontal="center"/>
    </xf>
    <xf numFmtId="0" fontId="21" fillId="24" borderId="28" xfId="0" applyFont="1" applyFill="1" applyBorder="1" applyAlignment="1">
      <alignment horizontal="center"/>
    </xf>
    <xf numFmtId="0" fontId="23" fillId="24" borderId="29" xfId="0" applyFont="1" applyFill="1" applyBorder="1"/>
    <xf numFmtId="0" fontId="0" fillId="28" borderId="35" xfId="0" applyFill="1" applyBorder="1"/>
    <xf numFmtId="0" fontId="21" fillId="24" borderId="37" xfId="0" applyFont="1" applyFill="1" applyBorder="1" applyAlignment="1">
      <alignment horizontal="center"/>
    </xf>
    <xf numFmtId="0" fontId="21" fillId="24" borderId="38" xfId="0" applyFont="1" applyFill="1" applyBorder="1" applyAlignment="1">
      <alignment horizontal="center"/>
    </xf>
    <xf numFmtId="0" fontId="21" fillId="24" borderId="39" xfId="0" applyFont="1" applyFill="1" applyBorder="1" applyAlignment="1">
      <alignment horizontal="center"/>
    </xf>
    <xf numFmtId="0" fontId="22" fillId="24" borderId="40" xfId="0" applyFont="1" applyFill="1" applyBorder="1" applyAlignment="1">
      <alignment horizontal="center"/>
    </xf>
    <xf numFmtId="0" fontId="0" fillId="28" borderId="33" xfId="0" applyFill="1" applyBorder="1"/>
    <xf numFmtId="0" fontId="0" fillId="28" borderId="10" xfId="0" applyFill="1" applyBorder="1"/>
    <xf numFmtId="0" fontId="22" fillId="24" borderId="42" xfId="0" applyFont="1" applyFill="1" applyBorder="1" applyAlignment="1">
      <alignment horizontal="center"/>
    </xf>
    <xf numFmtId="0" fontId="0" fillId="28" borderId="12" xfId="0" applyFill="1" applyBorder="1"/>
    <xf numFmtId="10" fontId="0" fillId="28" borderId="10" xfId="0" applyNumberFormat="1" applyFill="1" applyBorder="1"/>
    <xf numFmtId="10" fontId="0" fillId="28" borderId="16" xfId="0" applyNumberFormat="1" applyFill="1" applyBorder="1"/>
    <xf numFmtId="0" fontId="22" fillId="28" borderId="35" xfId="0" applyFont="1" applyFill="1" applyBorder="1"/>
    <xf numFmtId="0" fontId="23" fillId="28" borderId="10" xfId="0" applyFont="1" applyFill="1" applyBorder="1"/>
    <xf numFmtId="0" fontId="23" fillId="28" borderId="35" xfId="0" applyFont="1" applyFill="1" applyBorder="1"/>
    <xf numFmtId="165" fontId="21" fillId="24" borderId="14" xfId="1" applyNumberFormat="1" applyFont="1" applyFill="1" applyBorder="1" applyAlignment="1">
      <alignment horizontal="center"/>
    </xf>
    <xf numFmtId="0" fontId="25" fillId="28" borderId="10" xfId="0" applyFont="1" applyFill="1" applyBorder="1"/>
    <xf numFmtId="0" fontId="34" fillId="24" borderId="17" xfId="0" applyFont="1" applyFill="1" applyBorder="1" applyAlignment="1">
      <alignment horizontal="center"/>
    </xf>
    <xf numFmtId="0" fontId="34" fillId="24" borderId="14" xfId="0" applyFont="1" applyFill="1" applyBorder="1" applyAlignment="1">
      <alignment horizontal="center"/>
    </xf>
    <xf numFmtId="0" fontId="34" fillId="24" borderId="22" xfId="0" applyFont="1" applyFill="1" applyBorder="1" applyAlignment="1" applyProtection="1">
      <alignment horizontal="right"/>
      <protection locked="0"/>
    </xf>
    <xf numFmtId="0" fontId="34" fillId="24" borderId="11" xfId="0" applyFont="1" applyFill="1" applyBorder="1" applyAlignment="1">
      <alignment horizontal="center"/>
    </xf>
    <xf numFmtId="0" fontId="22" fillId="28" borderId="26" xfId="0" applyFont="1" applyFill="1" applyBorder="1"/>
    <xf numFmtId="10" fontId="0" fillId="28" borderId="37" xfId="0" applyNumberFormat="1" applyFill="1" applyBorder="1"/>
    <xf numFmtId="0" fontId="23" fillId="28" borderId="38" xfId="0" applyFont="1" applyFill="1" applyBorder="1"/>
    <xf numFmtId="0" fontId="42" fillId="24" borderId="10" xfId="0" applyFont="1" applyFill="1" applyBorder="1"/>
    <xf numFmtId="49" fontId="21" fillId="0" borderId="43" xfId="1" applyNumberFormat="1" applyFont="1" applyFill="1" applyBorder="1" applyProtection="1">
      <protection locked="0"/>
    </xf>
    <xf numFmtId="0" fontId="21" fillId="0" borderId="35" xfId="0" applyFont="1" applyFill="1" applyBorder="1" applyProtection="1">
      <protection locked="0"/>
    </xf>
    <xf numFmtId="0" fontId="21" fillId="27" borderId="0" xfId="0" applyFont="1" applyFill="1" applyBorder="1" applyAlignment="1" applyProtection="1">
      <alignment horizontal="left"/>
      <protection locked="0"/>
    </xf>
    <xf numFmtId="0" fontId="21" fillId="27" borderId="0" xfId="0" applyFont="1" applyFill="1" applyBorder="1" applyAlignment="1" applyProtection="1">
      <alignment horizontal="right"/>
      <protection locked="0"/>
    </xf>
    <xf numFmtId="0" fontId="21" fillId="27" borderId="0" xfId="0" applyFont="1" applyFill="1" applyBorder="1" applyAlignment="1">
      <alignment horizontal="center"/>
    </xf>
    <xf numFmtId="0" fontId="0" fillId="27" borderId="0" xfId="0" applyFill="1" applyBorder="1"/>
    <xf numFmtId="0" fontId="21" fillId="0" borderId="44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/>
    <xf numFmtId="0" fontId="21" fillId="0" borderId="44" xfId="0" applyFont="1" applyFill="1" applyBorder="1" applyAlignment="1" applyProtection="1">
      <alignment horizontal="right"/>
      <protection locked="0"/>
    </xf>
    <xf numFmtId="0" fontId="22" fillId="24" borderId="35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49" fontId="22" fillId="24" borderId="45" xfId="1" applyNumberFormat="1" applyFont="1" applyFill="1" applyBorder="1"/>
    <xf numFmtId="49" fontId="21" fillId="0" borderId="26" xfId="1" applyNumberFormat="1" applyFont="1" applyFill="1" applyBorder="1" applyProtection="1">
      <protection locked="0"/>
    </xf>
    <xf numFmtId="0" fontId="22" fillId="24" borderId="18" xfId="0" applyFont="1" applyFill="1" applyBorder="1"/>
    <xf numFmtId="0" fontId="26" fillId="0" borderId="0" xfId="0" applyFont="1" applyAlignment="1"/>
    <xf numFmtId="0" fontId="25" fillId="28" borderId="39" xfId="0" applyFont="1" applyFill="1" applyBorder="1"/>
    <xf numFmtId="49" fontId="40" fillId="0" borderId="23" xfId="1" applyNumberFormat="1" applyFont="1" applyFill="1" applyBorder="1" applyProtection="1">
      <protection locked="0"/>
    </xf>
    <xf numFmtId="49" fontId="40" fillId="0" borderId="25" xfId="1" applyNumberFormat="1" applyFont="1" applyFill="1" applyBorder="1" applyProtection="1">
      <protection locked="0"/>
    </xf>
    <xf numFmtId="0" fontId="40" fillId="0" borderId="24" xfId="0" applyFont="1" applyFill="1" applyBorder="1" applyProtection="1">
      <protection locked="0"/>
    </xf>
    <xf numFmtId="14" fontId="40" fillId="0" borderId="13" xfId="0" applyNumberFormat="1" applyFont="1" applyFill="1" applyBorder="1" applyProtection="1">
      <protection locked="0"/>
    </xf>
    <xf numFmtId="1" fontId="40" fillId="0" borderId="16" xfId="0" applyNumberFormat="1" applyFont="1" applyFill="1" applyBorder="1" applyAlignment="1" applyProtection="1">
      <alignment horizontal="center"/>
      <protection locked="0"/>
    </xf>
    <xf numFmtId="0" fontId="40" fillId="0" borderId="16" xfId="0" applyFont="1" applyFill="1" applyBorder="1" applyAlignment="1" applyProtection="1">
      <alignment horizontal="center"/>
      <protection locked="0"/>
    </xf>
    <xf numFmtId="0" fontId="43" fillId="24" borderId="10" xfId="0" applyFont="1" applyFill="1" applyBorder="1" applyAlignment="1">
      <alignment horizontal="left"/>
    </xf>
    <xf numFmtId="0" fontId="40" fillId="24" borderId="10" xfId="0" applyFont="1" applyFill="1" applyBorder="1" applyAlignment="1">
      <alignment horizontal="center"/>
    </xf>
    <xf numFmtId="49" fontId="36" fillId="0" borderId="23" xfId="1" applyNumberFormat="1" applyFont="1" applyFill="1" applyBorder="1" applyProtection="1">
      <protection locked="0"/>
    </xf>
    <xf numFmtId="49" fontId="36" fillId="0" borderId="25" xfId="1" applyNumberFormat="1" applyFont="1" applyFill="1" applyBorder="1" applyProtection="1">
      <protection locked="0"/>
    </xf>
    <xf numFmtId="0" fontId="36" fillId="0" borderId="24" xfId="0" applyFont="1" applyFill="1" applyBorder="1" applyProtection="1">
      <protection locked="0"/>
    </xf>
    <xf numFmtId="14" fontId="36" fillId="0" borderId="13" xfId="0" applyNumberFormat="1" applyFont="1" applyFill="1" applyBorder="1" applyProtection="1">
      <protection locked="0"/>
    </xf>
    <xf numFmtId="1" fontId="36" fillId="0" borderId="16" xfId="0" applyNumberFormat="1" applyFont="1" applyFill="1" applyBorder="1" applyAlignment="1" applyProtection="1">
      <alignment horizontal="center"/>
      <protection locked="0"/>
    </xf>
    <xf numFmtId="0" fontId="36" fillId="0" borderId="16" xfId="0" applyFont="1" applyFill="1" applyBorder="1" applyAlignment="1" applyProtection="1">
      <alignment horizontal="center"/>
      <protection locked="0"/>
    </xf>
    <xf numFmtId="0" fontId="36" fillId="24" borderId="17" xfId="0" applyFont="1" applyFill="1" applyBorder="1" applyAlignment="1">
      <alignment horizontal="center"/>
    </xf>
    <xf numFmtId="49" fontId="36" fillId="0" borderId="0" xfId="1" applyNumberFormat="1" applyFont="1" applyFill="1" applyBorder="1" applyProtection="1">
      <protection locked="0"/>
    </xf>
    <xf numFmtId="49" fontId="36" fillId="0" borderId="0" xfId="1" applyNumberFormat="1" applyFont="1" applyFill="1" applyProtection="1">
      <protection locked="0"/>
    </xf>
    <xf numFmtId="0" fontId="36" fillId="0" borderId="13" xfId="0" applyFont="1" applyFill="1" applyBorder="1" applyProtection="1">
      <protection locked="0"/>
    </xf>
    <xf numFmtId="1" fontId="36" fillId="0" borderId="10" xfId="0" applyNumberFormat="1" applyFont="1" applyFill="1" applyBorder="1" applyAlignment="1" applyProtection="1">
      <alignment horizontal="center"/>
      <protection locked="0"/>
    </xf>
    <xf numFmtId="0" fontId="36" fillId="0" borderId="10" xfId="0" applyFont="1" applyFill="1" applyBorder="1" applyAlignment="1" applyProtection="1">
      <alignment horizontal="center"/>
      <protection locked="0"/>
    </xf>
    <xf numFmtId="0" fontId="36" fillId="24" borderId="14" xfId="0" applyFont="1" applyFill="1" applyBorder="1" applyAlignment="1">
      <alignment horizontal="center"/>
    </xf>
    <xf numFmtId="0" fontId="36" fillId="0" borderId="15" xfId="0" applyFont="1" applyFill="1" applyBorder="1" applyProtection="1">
      <protection locked="0"/>
    </xf>
    <xf numFmtId="1" fontId="36" fillId="0" borderId="12" xfId="0" applyNumberFormat="1" applyFont="1" applyFill="1" applyBorder="1" applyAlignment="1" applyProtection="1">
      <alignment horizontal="center"/>
      <protection locked="0"/>
    </xf>
    <xf numFmtId="0" fontId="36" fillId="0" borderId="12" xfId="0" applyFont="1" applyFill="1" applyBorder="1" applyAlignment="1" applyProtection="1">
      <alignment horizontal="center"/>
      <protection locked="0"/>
    </xf>
    <xf numFmtId="0" fontId="36" fillId="24" borderId="21" xfId="0" applyFont="1" applyFill="1" applyBorder="1" applyAlignment="1">
      <alignment horizontal="center"/>
    </xf>
    <xf numFmtId="0" fontId="36" fillId="24" borderId="22" xfId="0" applyFont="1" applyFill="1" applyBorder="1" applyAlignment="1" applyProtection="1">
      <alignment horizontal="right"/>
      <protection locked="0"/>
    </xf>
    <xf numFmtId="0" fontId="36" fillId="24" borderId="11" xfId="0" applyFont="1" applyFill="1" applyBorder="1" applyAlignment="1">
      <alignment horizontal="center"/>
    </xf>
    <xf numFmtId="0" fontId="44" fillId="24" borderId="10" xfId="0" applyFont="1" applyFill="1" applyBorder="1"/>
    <xf numFmtId="0" fontId="36" fillId="24" borderId="37" xfId="0" applyFont="1" applyFill="1" applyBorder="1" applyAlignment="1">
      <alignment horizontal="center"/>
    </xf>
    <xf numFmtId="0" fontId="36" fillId="24" borderId="38" xfId="0" applyFont="1" applyFill="1" applyBorder="1" applyAlignment="1">
      <alignment horizontal="center"/>
    </xf>
    <xf numFmtId="0" fontId="36" fillId="24" borderId="39" xfId="0" applyFont="1" applyFill="1" applyBorder="1" applyAlignment="1">
      <alignment horizontal="center"/>
    </xf>
    <xf numFmtId="0" fontId="36" fillId="24" borderId="28" xfId="0" applyFont="1" applyFill="1" applyBorder="1" applyAlignment="1">
      <alignment horizontal="center"/>
    </xf>
    <xf numFmtId="0" fontId="45" fillId="28" borderId="35" xfId="0" applyFont="1" applyFill="1" applyBorder="1"/>
    <xf numFmtId="0" fontId="1" fillId="28" borderId="10" xfId="0" applyFont="1" applyFill="1" applyBorder="1"/>
    <xf numFmtId="1" fontId="21" fillId="0" borderId="41" xfId="0" applyNumberFormat="1" applyFont="1" applyFill="1" applyBorder="1" applyAlignment="1" applyProtection="1">
      <alignment horizontal="center"/>
      <protection locked="0"/>
    </xf>
    <xf numFmtId="49" fontId="21" fillId="0" borderId="30" xfId="1" applyNumberFormat="1" applyFont="1" applyFill="1" applyBorder="1" applyProtection="1">
      <protection locked="0"/>
    </xf>
    <xf numFmtId="14" fontId="21" fillId="0" borderId="46" xfId="0" applyNumberFormat="1" applyFont="1" applyFill="1" applyBorder="1" applyProtection="1">
      <protection locked="0"/>
    </xf>
    <xf numFmtId="14" fontId="21" fillId="0" borderId="47" xfId="0" applyNumberFormat="1" applyFont="1" applyFill="1" applyBorder="1" applyProtection="1">
      <protection locked="0"/>
    </xf>
    <xf numFmtId="1" fontId="21" fillId="0" borderId="48" xfId="0" applyNumberFormat="1" applyFont="1" applyFill="1" applyBorder="1" applyAlignment="1" applyProtection="1">
      <alignment horizontal="center"/>
      <protection locked="0"/>
    </xf>
    <xf numFmtId="0" fontId="21" fillId="0" borderId="48" xfId="0" applyFont="1" applyFill="1" applyBorder="1" applyAlignment="1" applyProtection="1">
      <alignment horizontal="center"/>
      <protection locked="0"/>
    </xf>
    <xf numFmtId="0" fontId="21" fillId="24" borderId="49" xfId="0" applyFont="1" applyFill="1" applyBorder="1" applyAlignment="1">
      <alignment horizontal="center"/>
    </xf>
    <xf numFmtId="0" fontId="23" fillId="24" borderId="16" xfId="0" applyFont="1" applyFill="1" applyBorder="1"/>
    <xf numFmtId="0" fontId="21" fillId="0" borderId="51" xfId="0" applyFont="1" applyFill="1" applyBorder="1" applyProtection="1">
      <protection locked="0"/>
    </xf>
    <xf numFmtId="14" fontId="21" fillId="0" borderId="12" xfId="0" applyNumberFormat="1" applyFont="1" applyFill="1" applyBorder="1" applyProtection="1">
      <protection locked="0"/>
    </xf>
    <xf numFmtId="0" fontId="21" fillId="0" borderId="52" xfId="0" applyFont="1" applyFill="1" applyBorder="1" applyAlignment="1" applyProtection="1">
      <alignment horizontal="center"/>
      <protection locked="0"/>
    </xf>
    <xf numFmtId="0" fontId="21" fillId="24" borderId="53" xfId="0" applyFont="1" applyFill="1" applyBorder="1" applyAlignment="1">
      <alignment horizontal="center"/>
    </xf>
    <xf numFmtId="49" fontId="22" fillId="24" borderId="42" xfId="1" applyNumberFormat="1" applyFont="1" applyFill="1" applyBorder="1"/>
    <xf numFmtId="0" fontId="21" fillId="0" borderId="54" xfId="0" applyFont="1" applyFill="1" applyBorder="1" applyProtection="1">
      <protection locked="0"/>
    </xf>
    <xf numFmtId="0" fontId="21" fillId="0" borderId="50" xfId="0" applyFont="1" applyFill="1" applyBorder="1" applyProtection="1">
      <protection locked="0"/>
    </xf>
    <xf numFmtId="0" fontId="21" fillId="0" borderId="41" xfId="0" applyFont="1" applyFill="1" applyBorder="1" applyAlignment="1" applyProtection="1">
      <alignment horizontal="center"/>
      <protection locked="0"/>
    </xf>
    <xf numFmtId="0" fontId="21" fillId="24" borderId="55" xfId="0" applyFont="1" applyFill="1" applyBorder="1" applyAlignment="1">
      <alignment horizontal="center"/>
    </xf>
    <xf numFmtId="0" fontId="21" fillId="0" borderId="52" xfId="0" applyFont="1" applyFill="1" applyBorder="1" applyProtection="1">
      <protection locked="0"/>
    </xf>
    <xf numFmtId="49" fontId="34" fillId="0" borderId="25" xfId="1" applyNumberFormat="1" applyFont="1" applyFill="1" applyBorder="1" applyAlignment="1" applyProtection="1">
      <protection locked="0"/>
    </xf>
    <xf numFmtId="0" fontId="34" fillId="24" borderId="37" xfId="0" applyFont="1" applyFill="1" applyBorder="1" applyAlignment="1">
      <alignment horizontal="center"/>
    </xf>
    <xf numFmtId="0" fontId="34" fillId="24" borderId="38" xfId="0" applyFont="1" applyFill="1" applyBorder="1" applyAlignment="1">
      <alignment horizontal="center"/>
    </xf>
    <xf numFmtId="0" fontId="34" fillId="24" borderId="39" xfId="0" applyFont="1" applyFill="1" applyBorder="1" applyAlignment="1">
      <alignment horizontal="center"/>
    </xf>
    <xf numFmtId="0" fontId="34" fillId="24" borderId="28" xfId="0" applyFont="1" applyFill="1" applyBorder="1" applyAlignment="1">
      <alignment horizontal="center"/>
    </xf>
    <xf numFmtId="0" fontId="46" fillId="28" borderId="35" xfId="0" applyFont="1" applyFill="1" applyBorder="1"/>
    <xf numFmtId="0" fontId="30" fillId="0" borderId="26" xfId="0" applyFont="1" applyBorder="1" applyAlignment="1">
      <alignment wrapText="1"/>
    </xf>
    <xf numFmtId="0" fontId="21" fillId="24" borderId="26" xfId="0" applyFont="1" applyFill="1" applyBorder="1" applyAlignment="1" applyProtection="1">
      <alignment horizontal="left"/>
      <protection locked="0"/>
    </xf>
    <xf numFmtId="0" fontId="21" fillId="24" borderId="28" xfId="0" applyFont="1" applyFill="1" applyBorder="1" applyAlignment="1" applyProtection="1">
      <alignment horizontal="left"/>
      <protection locked="0"/>
    </xf>
    <xf numFmtId="0" fontId="34" fillId="24" borderId="26" xfId="0" applyFont="1" applyFill="1" applyBorder="1" applyAlignment="1" applyProtection="1">
      <alignment horizontal="left"/>
      <protection locked="0"/>
    </xf>
    <xf numFmtId="0" fontId="34" fillId="24" borderId="28" xfId="0" applyFont="1" applyFill="1" applyBorder="1" applyAlignment="1" applyProtection="1">
      <alignment horizontal="left"/>
      <protection locked="0"/>
    </xf>
    <xf numFmtId="0" fontId="36" fillId="24" borderId="26" xfId="0" applyFont="1" applyFill="1" applyBorder="1" applyAlignment="1" applyProtection="1">
      <alignment horizontal="left"/>
      <protection locked="0"/>
    </xf>
    <xf numFmtId="0" fontId="36" fillId="24" borderId="28" xfId="0" applyFont="1" applyFill="1" applyBorder="1" applyAlignment="1" applyProtection="1">
      <alignment horizontal="left"/>
      <protection locked="0"/>
    </xf>
    <xf numFmtId="14" fontId="21" fillId="0" borderId="10" xfId="0" applyNumberFormat="1" applyFont="1" applyFill="1" applyBorder="1" applyProtection="1">
      <protection locked="0"/>
    </xf>
    <xf numFmtId="16" fontId="21" fillId="0" borderId="13" xfId="0" applyNumberFormat="1" applyFont="1" applyFill="1" applyBorder="1" applyProtection="1">
      <protection locked="0"/>
    </xf>
    <xf numFmtId="0" fontId="1" fillId="28" borderId="35" xfId="0" applyFont="1" applyFill="1" applyBorder="1"/>
    <xf numFmtId="0" fontId="1" fillId="0" borderId="0" xfId="0" applyFont="1"/>
    <xf numFmtId="0" fontId="42" fillId="24" borderId="29" xfId="0" applyFont="1" applyFill="1" applyBorder="1"/>
    <xf numFmtId="10" fontId="0" fillId="28" borderId="14" xfId="0" applyNumberFormat="1" applyFill="1" applyBorder="1"/>
    <xf numFmtId="9" fontId="0" fillId="28" borderId="14" xfId="0" applyNumberFormat="1" applyFill="1" applyBorder="1"/>
    <xf numFmtId="10" fontId="0" fillId="28" borderId="56" xfId="0" applyNumberFormat="1" applyFill="1" applyBorder="1"/>
    <xf numFmtId="10" fontId="0" fillId="28" borderId="57" xfId="0" applyNumberFormat="1" applyFill="1" applyBorder="1"/>
    <xf numFmtId="14" fontId="21" fillId="0" borderId="15" xfId="0" applyNumberFormat="1" applyFont="1" applyFill="1" applyBorder="1" applyProtection="1">
      <protection locked="0"/>
    </xf>
    <xf numFmtId="0" fontId="0" fillId="28" borderId="20" xfId="0" applyFill="1" applyBorder="1"/>
    <xf numFmtId="0" fontId="1" fillId="28" borderId="29" xfId="0" applyFont="1" applyFill="1" applyBorder="1"/>
    <xf numFmtId="10" fontId="0" fillId="28" borderId="32" xfId="0" applyNumberFormat="1" applyFill="1" applyBorder="1"/>
    <xf numFmtId="9" fontId="0" fillId="28" borderId="32" xfId="0" applyNumberFormat="1" applyFill="1" applyBorder="1"/>
    <xf numFmtId="0" fontId="0" fillId="28" borderId="32" xfId="0" applyFill="1" applyBorder="1"/>
    <xf numFmtId="0" fontId="0" fillId="28" borderId="58" xfId="0" applyFill="1" applyBorder="1"/>
    <xf numFmtId="10" fontId="0" fillId="28" borderId="59" xfId="0" applyNumberFormat="1" applyFill="1" applyBorder="1"/>
    <xf numFmtId="0" fontId="0" fillId="28" borderId="60" xfId="0" applyFill="1" applyBorder="1"/>
    <xf numFmtId="0" fontId="22" fillId="28" borderId="35" xfId="0" applyFont="1" applyFill="1" applyBorder="1" applyAlignment="1">
      <alignment horizontal="center"/>
    </xf>
    <xf numFmtId="9" fontId="46" fillId="28" borderId="32" xfId="0" applyNumberFormat="1" applyFont="1" applyFill="1" applyBorder="1"/>
    <xf numFmtId="10" fontId="46" fillId="28" borderId="32" xfId="0" applyNumberFormat="1" applyFont="1" applyFill="1" applyBorder="1"/>
    <xf numFmtId="0" fontId="46" fillId="28" borderId="32" xfId="0" applyFont="1" applyFill="1" applyBorder="1"/>
    <xf numFmtId="0" fontId="46" fillId="28" borderId="58" xfId="0" applyFont="1" applyFill="1" applyBorder="1"/>
    <xf numFmtId="9" fontId="46" fillId="28" borderId="59" xfId="0" applyNumberFormat="1" applyFont="1" applyFill="1" applyBorder="1"/>
    <xf numFmtId="10" fontId="0" fillId="28" borderId="58" xfId="0" applyNumberFormat="1" applyFill="1" applyBorder="1"/>
    <xf numFmtId="10" fontId="0" fillId="28" borderId="60" xfId="0" applyNumberFormat="1" applyFill="1" applyBorder="1"/>
    <xf numFmtId="10" fontId="1" fillId="28" borderId="32" xfId="0" applyNumberFormat="1" applyFont="1" applyFill="1" applyBorder="1"/>
    <xf numFmtId="0" fontId="1" fillId="28" borderId="32" xfId="0" applyFont="1" applyFill="1" applyBorder="1"/>
    <xf numFmtId="0" fontId="1" fillId="28" borderId="58" xfId="0" applyFont="1" applyFill="1" applyBorder="1"/>
    <xf numFmtId="10" fontId="1" fillId="28" borderId="59" xfId="0" applyNumberFormat="1" applyFont="1" applyFill="1" applyBorder="1"/>
    <xf numFmtId="10" fontId="0" fillId="28" borderId="31" xfId="0" applyNumberFormat="1" applyFill="1" applyBorder="1"/>
    <xf numFmtId="10" fontId="46" fillId="28" borderId="59" xfId="0" applyNumberFormat="1" applyFont="1" applyFill="1" applyBorder="1"/>
    <xf numFmtId="0" fontId="47" fillId="24" borderId="10" xfId="0" applyFont="1" applyFill="1" applyBorder="1" applyAlignment="1">
      <alignment horizontal="left"/>
    </xf>
    <xf numFmtId="0" fontId="48" fillId="24" borderId="1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1" fillId="24" borderId="26" xfId="0" applyFont="1" applyFill="1" applyBorder="1" applyAlignment="1" applyProtection="1">
      <alignment horizontal="left"/>
      <protection locked="0"/>
    </xf>
    <xf numFmtId="0" fontId="21" fillId="24" borderId="28" xfId="0" applyFont="1" applyFill="1" applyBorder="1" applyAlignment="1" applyProtection="1">
      <alignment horizontal="left"/>
      <protection locked="0"/>
    </xf>
    <xf numFmtId="0" fontId="34" fillId="0" borderId="54" xfId="0" applyFont="1" applyFill="1" applyBorder="1" applyProtection="1">
      <protection locked="0"/>
    </xf>
    <xf numFmtId="1" fontId="34" fillId="0" borderId="41" xfId="0" applyNumberFormat="1" applyFont="1" applyFill="1" applyBorder="1" applyAlignment="1" applyProtection="1">
      <alignment horizontal="center"/>
      <protection locked="0"/>
    </xf>
    <xf numFmtId="0" fontId="34" fillId="0" borderId="41" xfId="0" applyFont="1" applyFill="1" applyBorder="1" applyAlignment="1" applyProtection="1">
      <alignment horizontal="center"/>
      <protection locked="0"/>
    </xf>
    <xf numFmtId="0" fontId="44" fillId="24" borderId="29" xfId="0" applyFont="1" applyFill="1" applyBorder="1"/>
    <xf numFmtId="0" fontId="41" fillId="24" borderId="29" xfId="0" applyFont="1" applyFill="1" applyBorder="1"/>
    <xf numFmtId="10" fontId="45" fillId="28" borderId="31" xfId="0" applyNumberFormat="1" applyFont="1" applyFill="1" applyBorder="1"/>
    <xf numFmtId="10" fontId="45" fillId="28" borderId="32" xfId="0" applyNumberFormat="1" applyFont="1" applyFill="1" applyBorder="1"/>
    <xf numFmtId="0" fontId="45" fillId="28" borderId="32" xfId="0" applyFont="1" applyFill="1" applyBorder="1"/>
    <xf numFmtId="0" fontId="45" fillId="28" borderId="58" xfId="0" applyFont="1" applyFill="1" applyBorder="1"/>
    <xf numFmtId="0" fontId="23" fillId="28" borderId="32" xfId="0" applyFont="1" applyFill="1" applyBorder="1"/>
    <xf numFmtId="10" fontId="23" fillId="28" borderId="32" xfId="0" applyNumberFormat="1" applyFont="1" applyFill="1" applyBorder="1"/>
    <xf numFmtId="0" fontId="23" fillId="28" borderId="58" xfId="0" applyFont="1" applyFill="1" applyBorder="1"/>
    <xf numFmtId="0" fontId="21" fillId="0" borderId="59" xfId="0" applyFont="1" applyFill="1" applyBorder="1" applyProtection="1">
      <protection locked="0"/>
    </xf>
    <xf numFmtId="0" fontId="21" fillId="0" borderId="58" xfId="0" applyFont="1" applyFill="1" applyBorder="1" applyProtection="1">
      <protection locked="0"/>
    </xf>
    <xf numFmtId="0" fontId="22" fillId="24" borderId="61" xfId="0" applyFont="1" applyFill="1" applyBorder="1"/>
    <xf numFmtId="14" fontId="22" fillId="24" borderId="62" xfId="0" applyNumberFormat="1" applyFont="1" applyFill="1" applyBorder="1" applyAlignment="1">
      <alignment horizontal="center"/>
    </xf>
    <xf numFmtId="0" fontId="22" fillId="24" borderId="62" xfId="0" applyFont="1" applyFill="1" applyBorder="1" applyAlignment="1">
      <alignment horizontal="center"/>
    </xf>
    <xf numFmtId="0" fontId="22" fillId="24" borderId="63" xfId="0" applyFont="1" applyFill="1" applyBorder="1" applyAlignment="1">
      <alignment horizontal="center"/>
    </xf>
    <xf numFmtId="0" fontId="0" fillId="0" borderId="31" xfId="0" applyBorder="1"/>
    <xf numFmtId="14" fontId="21" fillId="0" borderId="54" xfId="0" applyNumberFormat="1" applyFont="1" applyFill="1" applyBorder="1" applyProtection="1">
      <protection locked="0"/>
    </xf>
    <xf numFmtId="14" fontId="49" fillId="0" borderId="46" xfId="0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0" fillId="28" borderId="49" xfId="0" applyFill="1" applyBorder="1" applyAlignment="1">
      <alignment horizontal="center"/>
    </xf>
    <xf numFmtId="0" fontId="0" fillId="27" borderId="35" xfId="0" applyFill="1" applyBorder="1"/>
    <xf numFmtId="0" fontId="21" fillId="27" borderId="10" xfId="0" applyFont="1" applyFill="1" applyBorder="1" applyAlignment="1" applyProtection="1">
      <alignment horizontal="left"/>
      <protection locked="0"/>
    </xf>
    <xf numFmtId="0" fontId="34" fillId="27" borderId="28" xfId="0" applyFont="1" applyFill="1" applyBorder="1" applyAlignment="1" applyProtection="1">
      <alignment horizontal="left"/>
      <protection locked="0"/>
    </xf>
    <xf numFmtId="0" fontId="34" fillId="27" borderId="22" xfId="0" applyFont="1" applyFill="1" applyBorder="1" applyAlignment="1" applyProtection="1">
      <alignment horizontal="right"/>
      <protection locked="0"/>
    </xf>
    <xf numFmtId="0" fontId="34" fillId="27" borderId="28" xfId="0" applyFont="1" applyFill="1" applyBorder="1" applyAlignment="1">
      <alignment horizontal="center"/>
    </xf>
    <xf numFmtId="14" fontId="22" fillId="24" borderId="22" xfId="0" applyNumberFormat="1" applyFont="1" applyFill="1" applyBorder="1" applyAlignment="1">
      <alignment horizontal="center"/>
    </xf>
    <xf numFmtId="0" fontId="22" fillId="24" borderId="35" xfId="0" applyFont="1" applyFill="1" applyBorder="1"/>
    <xf numFmtId="10" fontId="1" fillId="28" borderId="16" xfId="0" applyNumberFormat="1" applyFont="1" applyFill="1" applyBorder="1"/>
    <xf numFmtId="10" fontId="1" fillId="28" borderId="31" xfId="0" applyNumberFormat="1" applyFont="1" applyFill="1" applyBorder="1"/>
    <xf numFmtId="0" fontId="23" fillId="28" borderId="60" xfId="0" applyFont="1" applyFill="1" applyBorder="1"/>
    <xf numFmtId="10" fontId="0" fillId="28" borderId="65" xfId="0" applyNumberFormat="1" applyFill="1" applyBorder="1"/>
    <xf numFmtId="0" fontId="1" fillId="28" borderId="16" xfId="0" applyFont="1" applyFill="1" applyBorder="1"/>
    <xf numFmtId="0" fontId="46" fillId="28" borderId="29" xfId="0" applyFont="1" applyFill="1" applyBorder="1"/>
    <xf numFmtId="0" fontId="46" fillId="28" borderId="10" xfId="0" applyFont="1" applyFill="1" applyBorder="1"/>
    <xf numFmtId="0" fontId="42" fillId="24" borderId="16" xfId="0" applyFont="1" applyFill="1" applyBorder="1"/>
    <xf numFmtId="0" fontId="25" fillId="28" borderId="10" xfId="0" applyFont="1" applyFill="1" applyBorder="1" applyAlignment="1">
      <alignment horizontal="center"/>
    </xf>
    <xf numFmtId="0" fontId="23" fillId="28" borderId="26" xfId="0" applyFont="1" applyFill="1" applyBorder="1"/>
    <xf numFmtId="0" fontId="23" fillId="28" borderId="29" xfId="0" applyFont="1" applyFill="1" applyBorder="1"/>
    <xf numFmtId="9" fontId="23" fillId="28" borderId="32" xfId="0" applyNumberFormat="1" applyFont="1" applyFill="1" applyBorder="1"/>
    <xf numFmtId="10" fontId="23" fillId="28" borderId="58" xfId="0" applyNumberFormat="1" applyFont="1" applyFill="1" applyBorder="1"/>
    <xf numFmtId="10" fontId="23" fillId="28" borderId="60" xfId="0" applyNumberFormat="1" applyFont="1" applyFill="1" applyBorder="1"/>
    <xf numFmtId="165" fontId="23" fillId="28" borderId="10" xfId="0" applyNumberFormat="1" applyFont="1" applyFill="1" applyBorder="1" applyAlignment="1">
      <alignment horizontal="right"/>
    </xf>
    <xf numFmtId="0" fontId="38" fillId="27" borderId="66" xfId="0" applyFont="1" applyFill="1" applyBorder="1" applyAlignment="1">
      <alignment horizontal="center"/>
    </xf>
    <xf numFmtId="0" fontId="37" fillId="0" borderId="66" xfId="0" applyFont="1" applyBorder="1"/>
    <xf numFmtId="0" fontId="39" fillId="27" borderId="66" xfId="0" applyFont="1" applyFill="1" applyBorder="1" applyAlignment="1">
      <alignment horizontal="left"/>
    </xf>
    <xf numFmtId="0" fontId="25" fillId="0" borderId="66" xfId="0" applyFont="1" applyBorder="1"/>
    <xf numFmtId="0" fontId="25" fillId="0" borderId="67" xfId="0" applyFont="1" applyBorder="1"/>
    <xf numFmtId="0" fontId="25" fillId="27" borderId="66" xfId="0" applyFont="1" applyFill="1" applyBorder="1"/>
    <xf numFmtId="49" fontId="27" fillId="28" borderId="10" xfId="0" applyNumberFormat="1" applyFont="1" applyFill="1" applyBorder="1" applyAlignment="1">
      <alignment horizontal="left"/>
    </xf>
    <xf numFmtId="49" fontId="21" fillId="28" borderId="10" xfId="0" applyNumberFormat="1" applyFont="1" applyFill="1" applyBorder="1" applyAlignment="1">
      <alignment horizontal="center"/>
    </xf>
    <xf numFmtId="49" fontId="27" fillId="24" borderId="12" xfId="0" applyNumberFormat="1" applyFont="1" applyFill="1" applyBorder="1" applyAlignment="1">
      <alignment horizontal="left"/>
    </xf>
    <xf numFmtId="49" fontId="21" fillId="24" borderId="12" xfId="0" applyNumberFormat="1" applyFont="1" applyFill="1" applyBorder="1" applyAlignment="1">
      <alignment horizontal="center"/>
    </xf>
    <xf numFmtId="0" fontId="42" fillId="24" borderId="10" xfId="0" applyFont="1" applyFill="1" applyBorder="1" applyAlignment="1">
      <alignment horizontal="center"/>
    </xf>
    <xf numFmtId="0" fontId="44" fillId="24" borderId="1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24" borderId="26" xfId="0" applyFont="1" applyFill="1" applyBorder="1" applyAlignment="1" applyProtection="1">
      <alignment horizontal="left"/>
      <protection locked="0"/>
    </xf>
    <xf numFmtId="0" fontId="21" fillId="24" borderId="28" xfId="0" applyFont="1" applyFill="1" applyBorder="1" applyAlignment="1" applyProtection="1">
      <alignment horizontal="left"/>
      <protection locked="0"/>
    </xf>
    <xf numFmtId="0" fontId="20" fillId="0" borderId="0" xfId="0" applyFont="1" applyAlignment="1">
      <alignment horizontal="center"/>
    </xf>
    <xf numFmtId="0" fontId="34" fillId="24" borderId="26" xfId="0" applyFont="1" applyFill="1" applyBorder="1" applyAlignment="1" applyProtection="1">
      <alignment horizontal="left"/>
      <protection locked="0"/>
    </xf>
    <xf numFmtId="0" fontId="34" fillId="24" borderId="28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>
      <alignment horizontal="center"/>
    </xf>
    <xf numFmtId="0" fontId="21" fillId="24" borderId="64" xfId="0" applyFont="1" applyFill="1" applyBorder="1" applyAlignment="1" applyProtection="1">
      <alignment horizontal="left"/>
      <protection locked="0"/>
    </xf>
    <xf numFmtId="0" fontId="40" fillId="24" borderId="26" xfId="0" applyFont="1" applyFill="1" applyBorder="1" applyAlignment="1" applyProtection="1">
      <alignment horizontal="left"/>
      <protection locked="0"/>
    </xf>
    <xf numFmtId="0" fontId="40" fillId="24" borderId="28" xfId="0" applyFont="1" applyFill="1" applyBorder="1" applyAlignment="1" applyProtection="1">
      <alignment horizontal="left"/>
      <protection locked="0"/>
    </xf>
    <xf numFmtId="0" fontId="36" fillId="24" borderId="26" xfId="0" applyFont="1" applyFill="1" applyBorder="1" applyAlignment="1" applyProtection="1">
      <alignment horizontal="left"/>
      <protection locked="0"/>
    </xf>
    <xf numFmtId="0" fontId="36" fillId="24" borderId="28" xfId="0" applyFont="1" applyFill="1" applyBorder="1" applyAlignment="1" applyProtection="1">
      <alignment horizontal="left"/>
      <protection locked="0"/>
    </xf>
    <xf numFmtId="10" fontId="0" fillId="28" borderId="12" xfId="0" applyNumberFormat="1" applyFill="1" applyBorder="1"/>
  </cellXfs>
  <cellStyles count="47">
    <cellStyle name="1000-sep (2 dec)" xfId="1" builtinId="3"/>
    <cellStyle name="20 % - Markeringsfarve1" xfId="2" builtinId="30" customBuiltin="1"/>
    <cellStyle name="20 % - Markeringsfarve2" xfId="3" builtinId="34" customBuiltin="1"/>
    <cellStyle name="20 % - Markeringsfarve3" xfId="4" builtinId="38" customBuiltin="1"/>
    <cellStyle name="20 % - Markeringsfarve4" xfId="5" builtinId="42" customBuiltin="1"/>
    <cellStyle name="20 % - Markeringsfarve5" xfId="6" builtinId="46" customBuiltin="1"/>
    <cellStyle name="20 % - Markeringsfarve6" xfId="7" builtinId="50" customBuiltin="1"/>
    <cellStyle name="40 % - Markeringsfarve1" xfId="8" builtinId="31" customBuiltin="1"/>
    <cellStyle name="40 % - Markeringsfarve2" xfId="9" builtinId="35" customBuiltin="1"/>
    <cellStyle name="40 % - Markeringsfarve3" xfId="10" builtinId="39" customBuiltin="1"/>
    <cellStyle name="40 % - Markeringsfarve4" xfId="11" builtinId="43" customBuiltin="1"/>
    <cellStyle name="40 % - Markeringsfarve5" xfId="12" builtinId="47" customBuiltin="1"/>
    <cellStyle name="40 % - Markeringsfarve6" xfId="13" builtinId="51" customBuiltin="1"/>
    <cellStyle name="60 % - Markeringsfarve1" xfId="14" builtinId="32" customBuiltin="1"/>
    <cellStyle name="60 % - Markeringsfarve2" xfId="15" builtinId="36" customBuiltin="1"/>
    <cellStyle name="60 % - Markeringsfarve3" xfId="16" builtinId="40" customBuiltin="1"/>
    <cellStyle name="60 % - Markeringsfarve4" xfId="17" builtinId="44" customBuiltin="1"/>
    <cellStyle name="60 % - Markeringsfarve5" xfId="18" builtinId="48" customBuiltin="1"/>
    <cellStyle name="60 % - Markeringsfarve6" xfId="19" builtinId="52" customBuiltin="1"/>
    <cellStyle name="Advarselstekst" xfId="20" builtinId="11" customBuiltin="1"/>
    <cellStyle name="Bemærk!" xfId="21" builtinId="10" customBuiltin="1"/>
    <cellStyle name="Beregning" xfId="22" builtinId="22" customBuiltin="1"/>
    <cellStyle name="Forklarende tekst" xfId="23" builtinId="53" customBuiltin="1"/>
    <cellStyle name="God" xfId="24" builtinId="26" customBuiltin="1"/>
    <cellStyle name="Input" xfId="25" builtinId="20" customBuiltin="1"/>
    <cellStyle name="Kontroller celle" xfId="26" builtinId="23" customBuiltin="1"/>
    <cellStyle name="Markeringsfarve1" xfId="27" builtinId="29" customBuiltin="1"/>
    <cellStyle name="Markeringsfarve2" xfId="28" builtinId="33" customBuiltin="1"/>
    <cellStyle name="Markeringsfarve3" xfId="29" builtinId="37" customBuiltin="1"/>
    <cellStyle name="Markeringsfarve4" xfId="30" builtinId="41" customBuiltin="1"/>
    <cellStyle name="Markeringsfarve5" xfId="31" builtinId="45" customBuiltin="1"/>
    <cellStyle name="Markeringsfarve6" xfId="32" builtinId="49" customBuiltin="1"/>
    <cellStyle name="Neutral" xfId="33" builtinId="28" customBuiltin="1"/>
    <cellStyle name="Normal" xfId="0" builtinId="0"/>
    <cellStyle name="Normal_Hest Dressur Udv" xfId="34"/>
    <cellStyle name="Normal_Pony Dressur3" xfId="35"/>
    <cellStyle name="Normal_Pony spring" xfId="36"/>
    <cellStyle name="Normal_Pony Spring Udv" xfId="37"/>
    <cellStyle name="Output" xfId="38" builtinId="21" customBuiltin="1"/>
    <cellStyle name="Overskrift 1" xfId="39" builtinId="16" customBuiltin="1"/>
    <cellStyle name="Overskrift 2" xfId="40" builtinId="17" customBuiltin="1"/>
    <cellStyle name="Overskrift 3" xfId="41" builtinId="18" customBuiltin="1"/>
    <cellStyle name="Overskrift 4" xfId="42" builtinId="19" customBuiltin="1"/>
    <cellStyle name="Sammenkædet celle" xfId="43" builtinId="24" customBuiltin="1"/>
    <cellStyle name="Titel" xfId="44" builtinId="15" customBuiltin="1"/>
    <cellStyle name="Total" xfId="45" builtinId="25" customBuiltin="1"/>
    <cellStyle name="Ugyldig" xfId="46" builtinId="27" customBuiltin="1"/>
  </cellStyles>
  <dxfs count="1">
    <dxf>
      <fill>
        <patternFill patternType="solid">
          <fgColor rgb="FFC0C0C0"/>
          <bgColor rgb="FF0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7">
    <tabColor indexed="26"/>
  </sheetPr>
  <dimension ref="A1:Q105"/>
  <sheetViews>
    <sheetView tabSelected="1" workbookViewId="0">
      <selection activeCell="A2" sqref="A2"/>
    </sheetView>
  </sheetViews>
  <sheetFormatPr defaultRowHeight="14.25"/>
  <cols>
    <col min="1" max="1" width="32.85546875" style="59" customWidth="1"/>
    <col min="2" max="2" width="13.140625" style="59" customWidth="1"/>
    <col min="3" max="3" width="6" style="59" customWidth="1"/>
    <col min="4" max="4" width="32.85546875" style="59" customWidth="1"/>
    <col min="5" max="5" width="13.140625" style="59" customWidth="1"/>
    <col min="6" max="6" width="6" style="59" customWidth="1"/>
    <col min="7" max="7" width="32.85546875" style="59" customWidth="1"/>
    <col min="8" max="8" width="13.140625" style="59" customWidth="1"/>
    <col min="9" max="9" width="6" style="59" customWidth="1"/>
    <col min="10" max="10" width="32.85546875" style="59" customWidth="1"/>
    <col min="11" max="11" width="13.140625" style="59" customWidth="1"/>
    <col min="12" max="12" width="6" style="59" customWidth="1"/>
    <col min="13" max="13" width="32.85546875" style="59" customWidth="1"/>
    <col min="14" max="14" width="13.140625" style="59" customWidth="1"/>
    <col min="15" max="15" width="6" style="59" customWidth="1"/>
    <col min="16" max="16" width="32.85546875" style="59" customWidth="1"/>
    <col min="17" max="17" width="13.140625" style="59" customWidth="1"/>
    <col min="18" max="16384" width="9.140625" style="59"/>
  </cols>
  <sheetData>
    <row r="1" spans="1:17" ht="19.5">
      <c r="A1" s="331" t="s">
        <v>322</v>
      </c>
      <c r="B1" s="331"/>
      <c r="C1" s="331"/>
      <c r="D1" s="331"/>
      <c r="E1" s="331"/>
      <c r="F1" s="331"/>
      <c r="G1" s="331" t="s">
        <v>269</v>
      </c>
      <c r="H1" s="331"/>
      <c r="I1" s="331"/>
      <c r="J1" s="331"/>
      <c r="K1" s="331"/>
      <c r="L1" s="61"/>
      <c r="M1" s="331" t="s">
        <v>270</v>
      </c>
      <c r="N1" s="331"/>
      <c r="O1" s="331"/>
      <c r="P1" s="331"/>
      <c r="Q1" s="331"/>
    </row>
    <row r="2" spans="1:17" ht="14.25" customHeight="1"/>
    <row r="3" spans="1:17">
      <c r="A3" s="332" t="str">
        <f>+'Pony Dressur Klub'!A1:G1</f>
        <v>PONY DRESSUR KLUB 2017</v>
      </c>
      <c r="B3" s="332"/>
      <c r="D3" s="332" t="str">
        <f>+'Pony Spring Klub'!A1</f>
        <v>PONY SPRING KLUB 2017</v>
      </c>
      <c r="E3" s="332"/>
      <c r="G3" s="332" t="str">
        <f>+'Elev pokal'!A1</f>
        <v>ELEVPOKAL 2017</v>
      </c>
      <c r="H3" s="332"/>
      <c r="J3" s="332" t="str">
        <f>+'Pony Spring Dis'!A1</f>
        <v>PONY SPRING DISTRIKT</v>
      </c>
      <c r="K3" s="332"/>
      <c r="M3" s="332" t="str">
        <f>+'Pony Dressur Distrik'!I1</f>
        <v>Pony Dressur Distrikt 2017</v>
      </c>
      <c r="N3" s="332"/>
      <c r="P3" s="332" t="str">
        <f>+'Pony Spring Land'!I1</f>
        <v>PONY SPRING LAND 2017</v>
      </c>
      <c r="Q3" s="332"/>
    </row>
    <row r="5" spans="1:17">
      <c r="A5" s="5" t="s">
        <v>172</v>
      </c>
      <c r="B5" s="5" t="s">
        <v>5</v>
      </c>
      <c r="D5" s="9" t="s">
        <v>172</v>
      </c>
      <c r="E5" s="9" t="s">
        <v>5</v>
      </c>
      <c r="G5" s="5" t="s">
        <v>172</v>
      </c>
      <c r="H5" s="5" t="s">
        <v>5</v>
      </c>
      <c r="J5" s="9" t="s">
        <v>172</v>
      </c>
      <c r="K5" s="9" t="s">
        <v>5</v>
      </c>
      <c r="M5" s="9" t="s">
        <v>172</v>
      </c>
      <c r="N5" s="9" t="s">
        <v>5</v>
      </c>
      <c r="P5" s="9" t="s">
        <v>172</v>
      </c>
      <c r="Q5" s="9" t="s">
        <v>5</v>
      </c>
    </row>
    <row r="6" spans="1:17">
      <c r="A6" s="151" t="s">
        <v>473</v>
      </c>
      <c r="B6" s="329">
        <v>95</v>
      </c>
      <c r="D6" s="70" t="s">
        <v>462</v>
      </c>
      <c r="E6" s="9">
        <v>91</v>
      </c>
      <c r="G6" s="44" t="s">
        <v>495</v>
      </c>
      <c r="H6" s="113">
        <v>36</v>
      </c>
      <c r="J6" s="70" t="s">
        <v>518</v>
      </c>
      <c r="K6" s="9">
        <v>299</v>
      </c>
      <c r="M6" s="70" t="s">
        <v>473</v>
      </c>
      <c r="N6" s="9">
        <v>30</v>
      </c>
      <c r="P6" s="70" t="s">
        <v>323</v>
      </c>
      <c r="Q6" s="9">
        <v>0</v>
      </c>
    </row>
    <row r="7" spans="1:17">
      <c r="A7" s="44" t="s">
        <v>472</v>
      </c>
      <c r="B7" s="113">
        <v>76</v>
      </c>
      <c r="D7" s="70" t="s">
        <v>619</v>
      </c>
      <c r="E7" s="9">
        <v>37</v>
      </c>
      <c r="G7" s="83" t="s">
        <v>486</v>
      </c>
      <c r="H7" s="112">
        <v>29</v>
      </c>
      <c r="J7" s="70" t="s">
        <v>528</v>
      </c>
      <c r="K7" s="9">
        <v>281</v>
      </c>
      <c r="M7" s="70" t="s">
        <v>323</v>
      </c>
      <c r="N7" s="9">
        <v>0</v>
      </c>
      <c r="P7" s="70" t="s">
        <v>323</v>
      </c>
      <c r="Q7" s="9">
        <v>0</v>
      </c>
    </row>
    <row r="8" spans="1:17">
      <c r="A8" s="44" t="s">
        <v>559</v>
      </c>
      <c r="B8" s="113">
        <v>43</v>
      </c>
      <c r="D8" s="267" t="s">
        <v>463</v>
      </c>
      <c r="E8" s="268">
        <v>26</v>
      </c>
      <c r="G8" s="84" t="s">
        <v>504</v>
      </c>
      <c r="H8" s="85">
        <v>15</v>
      </c>
      <c r="J8" s="70" t="s">
        <v>616</v>
      </c>
      <c r="K8" s="9">
        <v>73</v>
      </c>
      <c r="M8" s="70" t="s">
        <v>323</v>
      </c>
      <c r="N8" s="9">
        <v>0</v>
      </c>
      <c r="P8" s="70" t="s">
        <v>323</v>
      </c>
      <c r="Q8" s="9">
        <v>0</v>
      </c>
    </row>
    <row r="9" spans="1:17">
      <c r="A9" s="44" t="s">
        <v>484</v>
      </c>
      <c r="B9" s="113">
        <v>37</v>
      </c>
      <c r="D9" s="176" t="s">
        <v>465</v>
      </c>
      <c r="E9" s="177">
        <v>26</v>
      </c>
      <c r="G9" s="84" t="s">
        <v>502</v>
      </c>
      <c r="H9" s="85">
        <v>15</v>
      </c>
      <c r="J9" s="70" t="s">
        <v>481</v>
      </c>
      <c r="K9" s="9">
        <v>54</v>
      </c>
      <c r="M9" s="70" t="s">
        <v>323</v>
      </c>
      <c r="N9" s="9">
        <v>0</v>
      </c>
      <c r="P9" s="70" t="s">
        <v>323</v>
      </c>
      <c r="Q9" s="9">
        <v>0</v>
      </c>
    </row>
    <row r="10" spans="1:17">
      <c r="A10" s="44" t="s">
        <v>478</v>
      </c>
      <c r="B10" s="113">
        <v>22</v>
      </c>
      <c r="D10" s="70" t="s">
        <v>468</v>
      </c>
      <c r="E10" s="9">
        <v>24</v>
      </c>
      <c r="G10" s="84" t="s">
        <v>733</v>
      </c>
      <c r="H10" s="85">
        <v>12</v>
      </c>
      <c r="J10" s="70" t="s">
        <v>617</v>
      </c>
      <c r="K10" s="9">
        <v>25</v>
      </c>
      <c r="M10" s="70" t="s">
        <v>323</v>
      </c>
      <c r="N10" s="9">
        <v>0</v>
      </c>
      <c r="P10" s="70" t="s">
        <v>323</v>
      </c>
      <c r="Q10" s="9">
        <v>0</v>
      </c>
    </row>
    <row r="11" spans="1:17">
      <c r="A11" s="197" t="s">
        <v>474</v>
      </c>
      <c r="B11" s="330">
        <v>22</v>
      </c>
      <c r="D11" s="176" t="s">
        <v>478</v>
      </c>
      <c r="E11" s="177">
        <v>11</v>
      </c>
      <c r="G11" s="84" t="s">
        <v>469</v>
      </c>
      <c r="H11" s="85">
        <v>11</v>
      </c>
      <c r="J11" s="70"/>
      <c r="K11" s="9">
        <v>0</v>
      </c>
      <c r="M11" s="70" t="s">
        <v>323</v>
      </c>
      <c r="N11" s="9">
        <v>0</v>
      </c>
      <c r="P11" s="70" t="s">
        <v>323</v>
      </c>
      <c r="Q11" s="9">
        <v>0</v>
      </c>
    </row>
    <row r="12" spans="1:17">
      <c r="A12" s="44" t="s">
        <v>483</v>
      </c>
      <c r="B12" s="113">
        <v>21</v>
      </c>
      <c r="D12" s="109" t="s">
        <v>723</v>
      </c>
      <c r="E12" s="110">
        <v>8</v>
      </c>
      <c r="G12" s="84" t="s">
        <v>493</v>
      </c>
      <c r="H12" s="85">
        <v>11</v>
      </c>
      <c r="J12" s="70"/>
      <c r="K12" s="9">
        <v>0</v>
      </c>
      <c r="M12" s="70" t="s">
        <v>323</v>
      </c>
      <c r="N12" s="9">
        <v>0</v>
      </c>
      <c r="P12" s="70" t="s">
        <v>323</v>
      </c>
      <c r="Q12" s="9">
        <v>0</v>
      </c>
    </row>
    <row r="13" spans="1:17">
      <c r="A13" s="44" t="s">
        <v>475</v>
      </c>
      <c r="B13" s="113">
        <v>21</v>
      </c>
      <c r="D13" s="176" t="s">
        <v>724</v>
      </c>
      <c r="E13" s="177">
        <v>8</v>
      </c>
      <c r="G13" s="84" t="s">
        <v>494</v>
      </c>
      <c r="H13" s="85">
        <v>8</v>
      </c>
      <c r="J13" s="70"/>
      <c r="K13" s="9">
        <v>0</v>
      </c>
      <c r="M13" s="70" t="s">
        <v>323</v>
      </c>
      <c r="N13" s="9">
        <v>0</v>
      </c>
      <c r="P13" s="70" t="s">
        <v>323</v>
      </c>
      <c r="Q13" s="9">
        <v>0</v>
      </c>
    </row>
    <row r="14" spans="1:17">
      <c r="A14" s="44" t="s">
        <v>710</v>
      </c>
      <c r="B14" s="113">
        <v>19</v>
      </c>
      <c r="D14" s="109" t="s">
        <v>725</v>
      </c>
      <c r="E14" s="110">
        <v>7</v>
      </c>
      <c r="G14" s="84" t="s">
        <v>734</v>
      </c>
      <c r="H14" s="85">
        <v>8</v>
      </c>
      <c r="J14" s="70"/>
      <c r="K14" s="9">
        <v>0</v>
      </c>
      <c r="M14" s="70" t="s">
        <v>323</v>
      </c>
      <c r="N14" s="9">
        <v>0</v>
      </c>
      <c r="P14" s="70" t="s">
        <v>323</v>
      </c>
      <c r="Q14" s="9">
        <v>0</v>
      </c>
    </row>
    <row r="15" spans="1:17">
      <c r="A15" s="44" t="s">
        <v>558</v>
      </c>
      <c r="B15" s="113">
        <v>17</v>
      </c>
      <c r="D15" s="70" t="s">
        <v>731</v>
      </c>
      <c r="E15" s="9">
        <v>7</v>
      </c>
      <c r="G15" s="84" t="s">
        <v>735</v>
      </c>
      <c r="H15" s="85">
        <v>7</v>
      </c>
      <c r="J15" s="70"/>
      <c r="K15" s="9">
        <v>0</v>
      </c>
      <c r="M15" s="70" t="s">
        <v>323</v>
      </c>
      <c r="N15" s="9">
        <v>0</v>
      </c>
      <c r="P15" s="70" t="s">
        <v>323</v>
      </c>
      <c r="Q15" s="9">
        <v>0</v>
      </c>
    </row>
    <row r="16" spans="1:17">
      <c r="A16" s="44" t="s">
        <v>476</v>
      </c>
      <c r="B16" s="113">
        <v>16</v>
      </c>
      <c r="D16" s="70" t="s">
        <v>467</v>
      </c>
      <c r="E16" s="9">
        <v>6</v>
      </c>
      <c r="G16" s="84" t="s">
        <v>492</v>
      </c>
      <c r="H16" s="85">
        <v>7</v>
      </c>
      <c r="J16" s="70"/>
      <c r="K16" s="9">
        <v>0</v>
      </c>
      <c r="M16" s="70" t="s">
        <v>323</v>
      </c>
      <c r="N16" s="9">
        <v>0</v>
      </c>
      <c r="P16" s="70" t="s">
        <v>323</v>
      </c>
      <c r="Q16" s="9">
        <v>0</v>
      </c>
    </row>
    <row r="17" spans="1:17">
      <c r="A17" s="44" t="s">
        <v>463</v>
      </c>
      <c r="B17" s="113">
        <v>14</v>
      </c>
      <c r="D17" s="70" t="s">
        <v>528</v>
      </c>
      <c r="E17" s="9">
        <v>6</v>
      </c>
      <c r="G17" s="84" t="s">
        <v>501</v>
      </c>
      <c r="H17" s="85">
        <v>7</v>
      </c>
      <c r="J17" s="70"/>
      <c r="K17" s="9">
        <v>0</v>
      </c>
      <c r="M17" s="70" t="s">
        <v>323</v>
      </c>
      <c r="N17" s="9">
        <v>0</v>
      </c>
      <c r="P17" s="70" t="s">
        <v>323</v>
      </c>
      <c r="Q17" s="9">
        <v>0</v>
      </c>
    </row>
    <row r="18" spans="1:17">
      <c r="A18" s="44" t="s">
        <v>485</v>
      </c>
      <c r="B18" s="113">
        <v>12</v>
      </c>
      <c r="D18" s="70" t="s">
        <v>471</v>
      </c>
      <c r="E18" s="9">
        <v>6</v>
      </c>
      <c r="G18" s="84" t="s">
        <v>491</v>
      </c>
      <c r="H18" s="85">
        <v>6</v>
      </c>
      <c r="J18" s="70"/>
      <c r="K18" s="9">
        <v>0</v>
      </c>
      <c r="M18" s="70" t="s">
        <v>323</v>
      </c>
      <c r="N18" s="9">
        <v>0</v>
      </c>
      <c r="P18" s="70" t="s">
        <v>323</v>
      </c>
      <c r="Q18" s="9">
        <v>0</v>
      </c>
    </row>
    <row r="19" spans="1:17">
      <c r="A19" s="44" t="s">
        <v>711</v>
      </c>
      <c r="B19" s="113">
        <v>11</v>
      </c>
      <c r="D19" s="70" t="s">
        <v>726</v>
      </c>
      <c r="E19" s="9">
        <v>4</v>
      </c>
      <c r="G19" s="84" t="s">
        <v>470</v>
      </c>
      <c r="H19" s="85">
        <v>6</v>
      </c>
      <c r="J19" s="70"/>
      <c r="K19" s="9">
        <v>0</v>
      </c>
      <c r="M19" s="70" t="s">
        <v>323</v>
      </c>
      <c r="N19" s="9">
        <v>0</v>
      </c>
      <c r="P19" s="70" t="s">
        <v>323</v>
      </c>
      <c r="Q19" s="9">
        <v>0</v>
      </c>
    </row>
    <row r="20" spans="1:17">
      <c r="A20" s="151" t="s">
        <v>480</v>
      </c>
      <c r="B20" s="329">
        <v>11</v>
      </c>
      <c r="D20" s="70" t="s">
        <v>719</v>
      </c>
      <c r="E20" s="9">
        <v>4</v>
      </c>
      <c r="G20" s="84" t="s">
        <v>736</v>
      </c>
      <c r="H20" s="85">
        <v>6</v>
      </c>
      <c r="J20" s="70"/>
      <c r="K20" s="9">
        <v>0</v>
      </c>
      <c r="M20" s="70" t="s">
        <v>323</v>
      </c>
      <c r="N20" s="9">
        <v>0</v>
      </c>
      <c r="P20" s="70" t="s">
        <v>323</v>
      </c>
      <c r="Q20" s="9">
        <v>0</v>
      </c>
    </row>
    <row r="21" spans="1:17">
      <c r="A21" s="44" t="s">
        <v>479</v>
      </c>
      <c r="B21" s="113">
        <v>9</v>
      </c>
      <c r="D21" s="70" t="s">
        <v>718</v>
      </c>
      <c r="E21" s="9">
        <v>4</v>
      </c>
      <c r="G21" s="84" t="s">
        <v>737</v>
      </c>
      <c r="H21" s="85">
        <v>6</v>
      </c>
      <c r="J21" s="70"/>
      <c r="K21" s="9">
        <v>0</v>
      </c>
      <c r="M21" s="70" t="s">
        <v>323</v>
      </c>
      <c r="N21" s="9">
        <v>0</v>
      </c>
      <c r="P21" s="70" t="s">
        <v>323</v>
      </c>
      <c r="Q21" s="9">
        <v>0</v>
      </c>
    </row>
    <row r="22" spans="1:17">
      <c r="A22" s="70" t="s">
        <v>712</v>
      </c>
      <c r="B22" s="9">
        <v>9</v>
      </c>
      <c r="D22" s="70" t="s">
        <v>464</v>
      </c>
      <c r="E22" s="9">
        <v>4</v>
      </c>
      <c r="G22" s="84" t="s">
        <v>738</v>
      </c>
      <c r="H22" s="85">
        <v>5</v>
      </c>
      <c r="J22" s="70"/>
      <c r="K22" s="9">
        <v>0</v>
      </c>
      <c r="M22" s="70" t="s">
        <v>323</v>
      </c>
      <c r="N22" s="9">
        <v>0</v>
      </c>
      <c r="P22" s="70" t="s">
        <v>323</v>
      </c>
      <c r="Q22" s="9">
        <v>0</v>
      </c>
    </row>
    <row r="23" spans="1:17">
      <c r="A23" s="70" t="s">
        <v>520</v>
      </c>
      <c r="B23" s="9">
        <v>8</v>
      </c>
      <c r="D23" s="70" t="s">
        <v>727</v>
      </c>
      <c r="E23" s="9">
        <v>3</v>
      </c>
      <c r="G23" s="84" t="s">
        <v>739</v>
      </c>
      <c r="H23" s="85">
        <v>5</v>
      </c>
      <c r="J23" s="70"/>
      <c r="K23" s="9">
        <v>0</v>
      </c>
      <c r="M23" s="70" t="s">
        <v>323</v>
      </c>
      <c r="N23" s="9">
        <v>0</v>
      </c>
      <c r="P23" s="70" t="s">
        <v>323</v>
      </c>
      <c r="Q23" s="9">
        <v>0</v>
      </c>
    </row>
    <row r="24" spans="1:17">
      <c r="A24" s="70" t="s">
        <v>713</v>
      </c>
      <c r="B24" s="9">
        <v>7</v>
      </c>
      <c r="D24" s="70" t="s">
        <v>728</v>
      </c>
      <c r="E24" s="9">
        <v>2</v>
      </c>
      <c r="G24" s="327" t="s">
        <v>500</v>
      </c>
      <c r="H24" s="328">
        <v>4</v>
      </c>
      <c r="J24" s="70"/>
      <c r="K24" s="9">
        <v>0</v>
      </c>
      <c r="M24" s="70" t="s">
        <v>323</v>
      </c>
      <c r="N24" s="9">
        <v>0</v>
      </c>
      <c r="P24" s="70" t="s">
        <v>323</v>
      </c>
      <c r="Q24" s="9">
        <v>0</v>
      </c>
    </row>
    <row r="25" spans="1:17">
      <c r="A25" s="70" t="s">
        <v>482</v>
      </c>
      <c r="B25" s="9">
        <v>6</v>
      </c>
      <c r="D25" s="70" t="s">
        <v>587</v>
      </c>
      <c r="E25" s="9">
        <v>2</v>
      </c>
      <c r="G25" s="325" t="s">
        <v>497</v>
      </c>
      <c r="H25" s="326">
        <v>4</v>
      </c>
      <c r="J25" s="70"/>
      <c r="K25" s="9">
        <v>0</v>
      </c>
      <c r="M25" s="70" t="s">
        <v>323</v>
      </c>
      <c r="N25" s="9">
        <v>0</v>
      </c>
      <c r="P25" s="70" t="s">
        <v>323</v>
      </c>
      <c r="Q25" s="9">
        <v>0</v>
      </c>
    </row>
    <row r="26" spans="1:17">
      <c r="A26" s="143" t="s">
        <v>477</v>
      </c>
      <c r="B26" s="312">
        <v>6</v>
      </c>
      <c r="D26" s="143" t="s">
        <v>729</v>
      </c>
      <c r="E26" s="312">
        <v>2</v>
      </c>
      <c r="G26" s="143" t="s">
        <v>740</v>
      </c>
      <c r="H26" s="312">
        <v>3</v>
      </c>
    </row>
    <row r="27" spans="1:17">
      <c r="A27" s="169" t="s">
        <v>465</v>
      </c>
      <c r="B27" s="312">
        <v>5</v>
      </c>
      <c r="D27" s="143" t="s">
        <v>730</v>
      </c>
      <c r="E27" s="312">
        <v>2</v>
      </c>
      <c r="G27" s="143" t="s">
        <v>741</v>
      </c>
      <c r="H27" s="312">
        <v>3</v>
      </c>
    </row>
    <row r="28" spans="1:17">
      <c r="A28" s="143" t="s">
        <v>714</v>
      </c>
      <c r="B28" s="312">
        <v>4</v>
      </c>
      <c r="D28" s="143" t="s">
        <v>620</v>
      </c>
      <c r="E28" s="312">
        <v>1</v>
      </c>
      <c r="G28" s="143" t="s">
        <v>742</v>
      </c>
      <c r="H28" s="312">
        <v>3</v>
      </c>
    </row>
    <row r="29" spans="1:17">
      <c r="A29" s="143" t="s">
        <v>715</v>
      </c>
      <c r="B29" s="312">
        <v>4</v>
      </c>
      <c r="D29" s="143" t="s">
        <v>720</v>
      </c>
      <c r="E29" s="312">
        <v>1</v>
      </c>
      <c r="G29" s="143" t="s">
        <v>505</v>
      </c>
      <c r="H29" s="312">
        <v>2</v>
      </c>
    </row>
    <row r="30" spans="1:17" ht="14.25" customHeight="1">
      <c r="A30" s="143" t="s">
        <v>468</v>
      </c>
      <c r="B30" s="312">
        <v>4</v>
      </c>
      <c r="G30" s="143" t="s">
        <v>498</v>
      </c>
      <c r="H30" s="312">
        <v>1</v>
      </c>
    </row>
    <row r="31" spans="1:17">
      <c r="A31" s="143" t="s">
        <v>519</v>
      </c>
      <c r="B31" s="312">
        <v>3</v>
      </c>
      <c r="G31" s="143" t="s">
        <v>499</v>
      </c>
      <c r="H31" s="312">
        <v>1</v>
      </c>
    </row>
    <row r="32" spans="1:17" ht="15" customHeight="1">
      <c r="A32" s="143" t="s">
        <v>560</v>
      </c>
      <c r="B32" s="312">
        <v>3</v>
      </c>
      <c r="G32" s="143" t="s">
        <v>503</v>
      </c>
      <c r="H32" s="312">
        <v>1</v>
      </c>
    </row>
    <row r="33" spans="1:8">
      <c r="A33" s="143" t="s">
        <v>716</v>
      </c>
      <c r="B33" s="312">
        <v>2</v>
      </c>
      <c r="G33" s="143" t="s">
        <v>496</v>
      </c>
      <c r="H33" s="312">
        <v>1</v>
      </c>
    </row>
    <row r="34" spans="1:8">
      <c r="A34" s="143" t="s">
        <v>717</v>
      </c>
      <c r="B34" s="312">
        <v>2</v>
      </c>
      <c r="G34" s="143" t="s">
        <v>516</v>
      </c>
      <c r="H34" s="312">
        <v>1</v>
      </c>
    </row>
    <row r="35" spans="1:8">
      <c r="A35" s="143" t="s">
        <v>518</v>
      </c>
      <c r="B35" s="312">
        <v>2</v>
      </c>
      <c r="G35" s="143" t="s">
        <v>743</v>
      </c>
      <c r="H35" s="312">
        <v>1</v>
      </c>
    </row>
    <row r="36" spans="1:8">
      <c r="A36" s="143" t="s">
        <v>517</v>
      </c>
      <c r="B36" s="312">
        <v>2</v>
      </c>
      <c r="G36" s="143" t="s">
        <v>744</v>
      </c>
      <c r="H36" s="312">
        <v>1</v>
      </c>
    </row>
    <row r="37" spans="1:8">
      <c r="A37" s="143" t="s">
        <v>481</v>
      </c>
      <c r="B37" s="312">
        <v>2</v>
      </c>
      <c r="G37" s="143" t="s">
        <v>745</v>
      </c>
      <c r="H37" s="312">
        <v>1</v>
      </c>
    </row>
    <row r="38" spans="1:8">
      <c r="A38" s="143" t="s">
        <v>718</v>
      </c>
      <c r="B38" s="312">
        <v>1</v>
      </c>
      <c r="G38" s="143" t="s">
        <v>746</v>
      </c>
      <c r="H38" s="312">
        <v>1</v>
      </c>
    </row>
    <row r="39" spans="1:8">
      <c r="A39" s="143" t="s">
        <v>719</v>
      </c>
      <c r="B39" s="312">
        <v>1</v>
      </c>
      <c r="G39" s="143" t="s">
        <v>747</v>
      </c>
      <c r="H39" s="312">
        <v>1</v>
      </c>
    </row>
    <row r="40" spans="1:8">
      <c r="A40" s="143" t="s">
        <v>720</v>
      </c>
      <c r="B40" s="143">
        <v>1</v>
      </c>
      <c r="G40" s="143" t="s">
        <v>748</v>
      </c>
      <c r="H40" s="312">
        <v>1</v>
      </c>
    </row>
    <row r="41" spans="1:8">
      <c r="G41" s="143" t="s">
        <v>749</v>
      </c>
      <c r="H41" s="312">
        <v>1</v>
      </c>
    </row>
    <row r="42" spans="1:8">
      <c r="G42" s="143" t="s">
        <v>750</v>
      </c>
      <c r="H42" s="312">
        <v>1</v>
      </c>
    </row>
    <row r="43" spans="1:8">
      <c r="D43" s="332"/>
      <c r="E43" s="332"/>
      <c r="G43" s="143" t="s">
        <v>751</v>
      </c>
      <c r="H43" s="312">
        <v>1</v>
      </c>
    </row>
    <row r="44" spans="1:8">
      <c r="D44" s="320"/>
      <c r="E44" s="320"/>
    </row>
    <row r="45" spans="1:8">
      <c r="D45" s="319"/>
      <c r="E45" s="319"/>
    </row>
    <row r="46" spans="1:8">
      <c r="D46" s="321"/>
      <c r="E46" s="319"/>
    </row>
    <row r="47" spans="1:8">
      <c r="D47" s="321"/>
      <c r="E47" s="319"/>
    </row>
    <row r="48" spans="1:8">
      <c r="D48" s="321"/>
      <c r="E48" s="319"/>
    </row>
    <row r="49" spans="1:17">
      <c r="D49" s="321"/>
      <c r="E49" s="319"/>
    </row>
    <row r="50" spans="1:17">
      <c r="D50" s="321"/>
      <c r="E50" s="319"/>
    </row>
    <row r="51" spans="1:17">
      <c r="A51" s="324"/>
      <c r="B51" s="324"/>
      <c r="C51" s="322"/>
      <c r="D51" s="323"/>
      <c r="E51" s="322"/>
    </row>
    <row r="52" spans="1:17">
      <c r="A52" s="324"/>
      <c r="B52" s="324"/>
      <c r="C52" s="322"/>
    </row>
    <row r="53" spans="1:17" ht="19.5">
      <c r="A53" s="331" t="s">
        <v>322</v>
      </c>
      <c r="B53" s="331"/>
      <c r="C53" s="331"/>
      <c r="D53" s="331"/>
      <c r="E53" s="331"/>
      <c r="F53" s="331"/>
      <c r="G53" s="331" t="s">
        <v>269</v>
      </c>
      <c r="H53" s="331"/>
      <c r="I53" s="331"/>
      <c r="J53" s="331"/>
      <c r="K53" s="331"/>
      <c r="L53" s="168"/>
      <c r="M53" s="168" t="s">
        <v>270</v>
      </c>
      <c r="N53" s="168"/>
      <c r="O53" s="168"/>
      <c r="P53" s="168"/>
      <c r="Q53" s="168"/>
    </row>
    <row r="54" spans="1:17" ht="19.5">
      <c r="A54" s="270"/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M54" s="270"/>
      <c r="N54" s="270"/>
      <c r="O54" s="270"/>
      <c r="P54" s="270"/>
      <c r="Q54" s="270"/>
    </row>
    <row r="55" spans="1:17">
      <c r="A55" s="332" t="s">
        <v>371</v>
      </c>
      <c r="B55" s="332"/>
      <c r="D55" s="332" t="str">
        <f>+'Hest Spring Klub'!I1</f>
        <v>HEST SPRING KLUB 2017</v>
      </c>
      <c r="E55" s="332"/>
      <c r="G55" s="332" t="str">
        <f>+'Hest Dressur Dis'!I1</f>
        <v>HEST DRESSUR DISTRIK 2017</v>
      </c>
      <c r="H55" s="332"/>
      <c r="J55" s="332" t="str">
        <f>+'Hest Spring Dis'!I1</f>
        <v>HEST SPRING DISTRIK 2017</v>
      </c>
      <c r="K55" s="332"/>
      <c r="M55" s="332" t="str">
        <f>+'Hest Dressur Land'!A1</f>
        <v>HEST DRESSUR LAND 2017</v>
      </c>
      <c r="N55" s="332"/>
      <c r="P55" s="269" t="str">
        <f>+'Hest Spring Land'!I1</f>
        <v>HEST SPRING LAND 2017</v>
      </c>
      <c r="Q55" s="269"/>
    </row>
    <row r="57" spans="1:17">
      <c r="A57" s="9" t="s">
        <v>172</v>
      </c>
      <c r="B57" s="9" t="s">
        <v>5</v>
      </c>
      <c r="D57" s="9" t="s">
        <v>172</v>
      </c>
      <c r="E57" s="9" t="s">
        <v>5</v>
      </c>
      <c r="G57" s="9" t="s">
        <v>172</v>
      </c>
      <c r="H57" s="9" t="s">
        <v>5</v>
      </c>
      <c r="J57" s="9" t="s">
        <v>172</v>
      </c>
      <c r="K57" s="9" t="s">
        <v>5</v>
      </c>
      <c r="M57" s="9" t="s">
        <v>172</v>
      </c>
      <c r="N57" s="9" t="s">
        <v>5</v>
      </c>
      <c r="P57" s="9" t="s">
        <v>172</v>
      </c>
      <c r="Q57" s="9" t="s">
        <v>5</v>
      </c>
    </row>
    <row r="58" spans="1:17">
      <c r="A58" s="70" t="s">
        <v>524</v>
      </c>
      <c r="B58" s="9">
        <v>42</v>
      </c>
      <c r="D58" s="44" t="s">
        <v>490</v>
      </c>
      <c r="E58" s="113">
        <v>48</v>
      </c>
      <c r="G58" s="44" t="s">
        <v>506</v>
      </c>
      <c r="H58" s="94">
        <v>37</v>
      </c>
      <c r="J58" s="70"/>
      <c r="K58" s="9"/>
      <c r="M58" s="70"/>
      <c r="N58" s="9"/>
      <c r="P58" s="70"/>
      <c r="Q58" s="9"/>
    </row>
    <row r="59" spans="1:17">
      <c r="A59" s="70" t="s">
        <v>555</v>
      </c>
      <c r="B59" s="9">
        <v>35</v>
      </c>
      <c r="D59" s="44" t="s">
        <v>489</v>
      </c>
      <c r="E59" s="113">
        <v>44</v>
      </c>
      <c r="G59" s="70" t="s">
        <v>487</v>
      </c>
      <c r="H59" s="95">
        <v>30</v>
      </c>
      <c r="J59" s="70"/>
      <c r="K59" s="9"/>
      <c r="M59" s="70"/>
      <c r="N59" s="9"/>
      <c r="P59" s="70"/>
      <c r="Q59" s="9"/>
    </row>
    <row r="60" spans="1:17">
      <c r="A60" s="70" t="s">
        <v>556</v>
      </c>
      <c r="B60" s="9">
        <v>15</v>
      </c>
      <c r="D60" s="44" t="s">
        <v>555</v>
      </c>
      <c r="E60" s="113">
        <v>23</v>
      </c>
      <c r="G60" s="70" t="s">
        <v>507</v>
      </c>
      <c r="H60" s="9">
        <v>10</v>
      </c>
      <c r="J60" s="70"/>
      <c r="K60" s="9"/>
      <c r="M60" s="70"/>
      <c r="N60" s="9"/>
      <c r="P60" s="70"/>
      <c r="Q60" s="9"/>
    </row>
    <row r="61" spans="1:17">
      <c r="A61" s="109" t="s">
        <v>487</v>
      </c>
      <c r="B61" s="110">
        <v>7</v>
      </c>
      <c r="D61" s="44" t="s">
        <v>488</v>
      </c>
      <c r="E61" s="113">
        <v>14</v>
      </c>
      <c r="G61" s="70"/>
      <c r="H61" s="9"/>
      <c r="J61" s="70"/>
      <c r="K61" s="9"/>
      <c r="M61" s="70"/>
      <c r="N61" s="9"/>
      <c r="P61" s="70"/>
      <c r="Q61" s="9"/>
    </row>
    <row r="62" spans="1:17">
      <c r="A62" s="70" t="s">
        <v>582</v>
      </c>
      <c r="B62" s="9">
        <v>7</v>
      </c>
      <c r="D62" s="70" t="s">
        <v>645</v>
      </c>
      <c r="E62" s="113">
        <v>10</v>
      </c>
      <c r="G62" s="70"/>
      <c r="H62" s="9"/>
      <c r="J62" s="70"/>
      <c r="K62" s="9"/>
      <c r="M62" s="70"/>
      <c r="N62" s="9"/>
      <c r="P62" s="70"/>
      <c r="Q62" s="9"/>
    </row>
    <row r="63" spans="1:17">
      <c r="A63" s="70" t="s">
        <v>557</v>
      </c>
      <c r="B63" s="9">
        <v>6</v>
      </c>
      <c r="D63" s="70" t="s">
        <v>588</v>
      </c>
      <c r="E63" s="113">
        <v>4</v>
      </c>
      <c r="G63" s="70"/>
      <c r="H63" s="9"/>
      <c r="J63" s="70"/>
      <c r="K63" s="9"/>
      <c r="M63" s="70"/>
      <c r="N63" s="9"/>
      <c r="P63" s="70"/>
      <c r="Q63" s="9"/>
    </row>
    <row r="64" spans="1:17">
      <c r="A64" s="70" t="s">
        <v>618</v>
      </c>
      <c r="B64" s="9">
        <v>5</v>
      </c>
      <c r="D64" s="70" t="s">
        <v>466</v>
      </c>
      <c r="E64" s="113">
        <v>2</v>
      </c>
      <c r="G64" s="70"/>
      <c r="H64" s="9"/>
      <c r="J64" s="70"/>
      <c r="K64" s="9"/>
      <c r="M64" s="70"/>
      <c r="N64" s="9"/>
      <c r="P64" s="70"/>
      <c r="Q64" s="9"/>
    </row>
    <row r="65" spans="1:17">
      <c r="A65" s="70" t="s">
        <v>721</v>
      </c>
      <c r="B65" s="9">
        <v>3</v>
      </c>
      <c r="D65" s="70" t="s">
        <v>732</v>
      </c>
      <c r="E65" s="113">
        <v>2</v>
      </c>
      <c r="G65" s="70"/>
      <c r="H65" s="9"/>
      <c r="J65" s="70"/>
      <c r="K65" s="9"/>
      <c r="M65" s="70"/>
      <c r="N65" s="9"/>
      <c r="P65" s="70"/>
      <c r="Q65" s="9"/>
    </row>
    <row r="66" spans="1:17">
      <c r="A66" s="70" t="s">
        <v>583</v>
      </c>
      <c r="B66" s="9">
        <v>2</v>
      </c>
      <c r="D66" s="70"/>
      <c r="E66" s="9"/>
      <c r="G66" s="70"/>
      <c r="H66" s="9"/>
      <c r="J66" s="70"/>
      <c r="K66" s="9"/>
      <c r="M66" s="70"/>
      <c r="N66" s="9"/>
      <c r="P66" s="70"/>
      <c r="Q66" s="9"/>
    </row>
    <row r="67" spans="1:17">
      <c r="A67" s="70" t="s">
        <v>584</v>
      </c>
      <c r="B67" s="9">
        <v>2</v>
      </c>
      <c r="D67" s="70"/>
      <c r="E67" s="9"/>
      <c r="G67" s="70"/>
      <c r="H67" s="9"/>
      <c r="J67" s="70"/>
      <c r="K67" s="9"/>
      <c r="M67" s="70"/>
      <c r="N67" s="9"/>
      <c r="P67" s="70"/>
      <c r="Q67" s="9"/>
    </row>
    <row r="68" spans="1:17">
      <c r="A68" s="70" t="s">
        <v>722</v>
      </c>
      <c r="B68" s="9">
        <v>2</v>
      </c>
      <c r="D68" s="70"/>
      <c r="E68" s="9"/>
      <c r="G68" s="70"/>
      <c r="H68" s="9"/>
      <c r="J68" s="70"/>
      <c r="K68" s="9"/>
      <c r="M68" s="70"/>
      <c r="N68" s="9"/>
      <c r="P68" s="70"/>
      <c r="Q68" s="9"/>
    </row>
    <row r="69" spans="1:17">
      <c r="A69" s="70" t="s">
        <v>521</v>
      </c>
      <c r="B69" s="9">
        <v>2</v>
      </c>
      <c r="D69" s="70"/>
      <c r="E69" s="9"/>
      <c r="G69" s="70"/>
      <c r="H69" s="9"/>
      <c r="J69" s="70"/>
      <c r="K69" s="9"/>
      <c r="M69" s="70"/>
      <c r="N69" s="9"/>
      <c r="P69" s="70"/>
      <c r="Q69" s="9"/>
    </row>
    <row r="70" spans="1:17">
      <c r="A70" s="70" t="s">
        <v>585</v>
      </c>
      <c r="B70" s="9">
        <v>1</v>
      </c>
      <c r="D70" s="70"/>
      <c r="E70" s="9"/>
      <c r="G70" s="70"/>
      <c r="H70" s="9"/>
      <c r="J70" s="70"/>
      <c r="K70" s="9"/>
      <c r="M70" s="70"/>
      <c r="N70" s="9"/>
      <c r="P70" s="70"/>
      <c r="Q70" s="9"/>
    </row>
    <row r="71" spans="1:17">
      <c r="A71" s="70" t="s">
        <v>586</v>
      </c>
      <c r="B71" s="9">
        <v>1</v>
      </c>
      <c r="D71" s="70"/>
      <c r="E71" s="9"/>
      <c r="G71" s="70"/>
      <c r="H71" s="9"/>
      <c r="J71" s="70"/>
      <c r="K71" s="9"/>
      <c r="M71" s="70"/>
      <c r="N71" s="9"/>
      <c r="P71" s="70"/>
      <c r="Q71" s="9"/>
    </row>
    <row r="72" spans="1:17">
      <c r="A72" s="70" t="s">
        <v>643</v>
      </c>
      <c r="B72" s="9">
        <v>1</v>
      </c>
      <c r="D72" s="70"/>
      <c r="E72" s="9"/>
      <c r="G72" s="70"/>
      <c r="H72" s="9"/>
      <c r="J72" s="70"/>
      <c r="K72" s="9"/>
      <c r="M72" s="70"/>
      <c r="N72" s="9"/>
      <c r="P72" s="70"/>
      <c r="Q72" s="9"/>
    </row>
    <row r="73" spans="1:17">
      <c r="A73" s="70" t="s">
        <v>644</v>
      </c>
      <c r="B73" s="9">
        <v>1</v>
      </c>
      <c r="D73" s="70"/>
      <c r="E73" s="9"/>
      <c r="G73" s="70"/>
      <c r="H73" s="9"/>
      <c r="J73" s="70"/>
      <c r="K73" s="9"/>
      <c r="M73" s="70"/>
      <c r="N73" s="9"/>
      <c r="P73" s="70"/>
      <c r="Q73" s="9"/>
    </row>
    <row r="74" spans="1:17">
      <c r="A74" s="70"/>
      <c r="B74" s="9"/>
      <c r="D74" s="70"/>
      <c r="E74" s="9"/>
      <c r="G74" s="70"/>
      <c r="H74" s="9"/>
      <c r="J74" s="70"/>
      <c r="K74" s="9"/>
      <c r="M74" s="70"/>
      <c r="N74" s="9"/>
      <c r="P74" s="70"/>
      <c r="Q74" s="9"/>
    </row>
    <row r="75" spans="1:17">
      <c r="A75" s="70"/>
      <c r="B75" s="9"/>
      <c r="D75" s="70"/>
      <c r="E75" s="9"/>
      <c r="G75" s="70"/>
      <c r="H75" s="9"/>
      <c r="J75" s="70"/>
      <c r="K75" s="9"/>
      <c r="M75" s="70"/>
      <c r="N75" s="9"/>
      <c r="P75" s="70"/>
      <c r="Q75" s="9"/>
    </row>
    <row r="76" spans="1:17">
      <c r="A76" s="70"/>
      <c r="B76" s="9"/>
      <c r="D76" s="70"/>
      <c r="E76" s="9"/>
      <c r="G76" s="70"/>
      <c r="H76" s="9"/>
      <c r="J76" s="70"/>
      <c r="K76" s="9"/>
      <c r="M76" s="70"/>
      <c r="N76" s="9"/>
      <c r="P76" s="70"/>
      <c r="Q76" s="9"/>
    </row>
    <row r="77" spans="1:17">
      <c r="A77" s="70"/>
      <c r="B77" s="9"/>
      <c r="D77" s="70"/>
      <c r="E77" s="9"/>
      <c r="G77" s="70"/>
      <c r="H77" s="9"/>
      <c r="J77" s="70"/>
      <c r="K77" s="9"/>
      <c r="M77" s="70"/>
      <c r="N77" s="9"/>
      <c r="P77" s="70"/>
      <c r="Q77" s="9"/>
    </row>
    <row r="81" spans="4:5">
      <c r="D81" s="332"/>
      <c r="E81" s="332"/>
    </row>
    <row r="82" spans="4:5">
      <c r="D82" s="114"/>
      <c r="E82" s="114"/>
    </row>
    <row r="83" spans="4:5">
      <c r="D83" s="115"/>
      <c r="E83" s="115"/>
    </row>
    <row r="84" spans="4:5">
      <c r="D84" s="116"/>
      <c r="E84" s="115"/>
    </row>
    <row r="85" spans="4:5">
      <c r="D85" s="116"/>
      <c r="E85" s="115"/>
    </row>
    <row r="86" spans="4:5">
      <c r="D86" s="116"/>
      <c r="E86" s="115"/>
    </row>
    <row r="87" spans="4:5">
      <c r="D87" s="116"/>
      <c r="E87" s="115"/>
    </row>
    <row r="88" spans="4:5">
      <c r="D88" s="116"/>
      <c r="E88" s="115"/>
    </row>
    <row r="89" spans="4:5">
      <c r="D89" s="116"/>
      <c r="E89" s="115"/>
    </row>
    <row r="90" spans="4:5">
      <c r="D90" s="116"/>
      <c r="E90" s="115"/>
    </row>
    <row r="91" spans="4:5">
      <c r="D91" s="116"/>
      <c r="E91" s="115"/>
    </row>
    <row r="92" spans="4:5">
      <c r="D92" s="116"/>
      <c r="E92" s="115"/>
    </row>
    <row r="93" spans="4:5">
      <c r="D93" s="116"/>
      <c r="E93" s="115"/>
    </row>
    <row r="94" spans="4:5">
      <c r="D94" s="116"/>
      <c r="E94" s="115"/>
    </row>
    <row r="95" spans="4:5">
      <c r="D95" s="116"/>
      <c r="E95" s="115"/>
    </row>
    <row r="96" spans="4:5">
      <c r="D96" s="116"/>
      <c r="E96" s="115"/>
    </row>
    <row r="97" spans="4:5">
      <c r="D97" s="116"/>
      <c r="E97" s="115"/>
    </row>
    <row r="98" spans="4:5">
      <c r="D98" s="116"/>
      <c r="E98" s="115"/>
    </row>
    <row r="99" spans="4:5">
      <c r="D99" s="116"/>
      <c r="E99" s="115"/>
    </row>
    <row r="100" spans="4:5">
      <c r="D100" s="116"/>
      <c r="E100" s="115"/>
    </row>
    <row r="101" spans="4:5">
      <c r="D101" s="116"/>
      <c r="E101" s="115"/>
    </row>
    <row r="102" spans="4:5">
      <c r="D102" s="116"/>
      <c r="E102" s="115"/>
    </row>
    <row r="103" spans="4:5">
      <c r="D103" s="116"/>
      <c r="E103" s="115"/>
    </row>
    <row r="104" spans="4:5">
      <c r="D104" s="117"/>
      <c r="E104" s="117"/>
    </row>
    <row r="105" spans="4:5">
      <c r="D105" s="114"/>
      <c r="E105" s="114"/>
    </row>
  </sheetData>
  <autoFilter ref="G5:H6">
    <sortState ref="G6:H6">
      <sortCondition descending="1" ref="G5:G6"/>
    </sortState>
  </autoFilter>
  <mergeCells count="18">
    <mergeCell ref="M55:N55"/>
    <mergeCell ref="D81:E81"/>
    <mergeCell ref="M1:Q1"/>
    <mergeCell ref="P3:Q3"/>
    <mergeCell ref="A53:F53"/>
    <mergeCell ref="G53:K53"/>
    <mergeCell ref="A55:B55"/>
    <mergeCell ref="A1:F1"/>
    <mergeCell ref="G1:K1"/>
    <mergeCell ref="D55:E55"/>
    <mergeCell ref="A3:B3"/>
    <mergeCell ref="D3:E3"/>
    <mergeCell ref="G3:H3"/>
    <mergeCell ref="J3:K3"/>
    <mergeCell ref="D43:E43"/>
    <mergeCell ref="M3:N3"/>
    <mergeCell ref="G55:H55"/>
    <mergeCell ref="J55:K55"/>
  </mergeCells>
  <pageMargins left="0.75" right="0.75" top="1" bottom="1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0" enableFormatConditionsCalculation="0">
    <tabColor indexed="31"/>
  </sheetPr>
  <dimension ref="A1:J547"/>
  <sheetViews>
    <sheetView workbookViewId="0">
      <selection activeCell="A2" sqref="A2"/>
    </sheetView>
  </sheetViews>
  <sheetFormatPr defaultRowHeight="12.75"/>
  <cols>
    <col min="1" max="2" width="28.85546875" customWidth="1"/>
    <col min="3" max="3" width="12" customWidth="1"/>
    <col min="4" max="4" width="14.85546875" bestFit="1" customWidth="1"/>
    <col min="5" max="7" width="12" customWidth="1"/>
    <col min="8" max="8" width="4.5703125" customWidth="1"/>
    <col min="9" max="9" width="51" customWidth="1"/>
    <col min="10" max="10" width="15.42578125" customWidth="1"/>
  </cols>
  <sheetData>
    <row r="1" spans="1:10" s="22" customFormat="1" ht="22.5">
      <c r="A1" s="338" t="s">
        <v>376</v>
      </c>
      <c r="B1" s="338"/>
      <c r="C1" s="338"/>
      <c r="D1" s="338"/>
      <c r="E1" s="338"/>
      <c r="F1" s="338"/>
      <c r="G1" s="338"/>
      <c r="I1" s="335" t="str">
        <f>+A1</f>
        <v>HEST SPRING DISTRIK 2017</v>
      </c>
      <c r="J1" s="335"/>
    </row>
    <row r="2" spans="1:10" ht="15" thickBot="1">
      <c r="A2" s="1"/>
      <c r="B2" s="1"/>
      <c r="C2" s="2"/>
      <c r="D2" s="3"/>
      <c r="E2" s="2"/>
      <c r="F2" s="2"/>
      <c r="G2" s="2"/>
    </row>
    <row r="3" spans="1:10" ht="15" thickBot="1">
      <c r="A3" s="33" t="s">
        <v>0</v>
      </c>
      <c r="B3" s="42" t="s">
        <v>1</v>
      </c>
      <c r="C3" s="40" t="s">
        <v>2</v>
      </c>
      <c r="D3" s="35" t="s">
        <v>3</v>
      </c>
      <c r="E3" s="34" t="s">
        <v>8</v>
      </c>
      <c r="F3" s="34" t="s">
        <v>4</v>
      </c>
      <c r="G3" s="36" t="s">
        <v>5</v>
      </c>
      <c r="I3" s="5" t="s">
        <v>172</v>
      </c>
      <c r="J3" s="5" t="s">
        <v>5</v>
      </c>
    </row>
    <row r="4" spans="1:10" ht="15" thickBot="1">
      <c r="A4" s="39"/>
      <c r="B4" s="43"/>
      <c r="C4" s="41"/>
      <c r="D4" s="76"/>
      <c r="E4" s="30"/>
      <c r="F4" s="31"/>
      <c r="G4" s="32">
        <f t="shared" ref="G4:G18" si="0">IF(E4&lt;&gt;"",VLOOKUP(E4&amp;", "&amp;F4,PointSkema,2,FALSE),0)</f>
        <v>0</v>
      </c>
      <c r="I4" s="44" t="str">
        <f>+C19</f>
        <v xml:space="preserve">, </v>
      </c>
      <c r="J4" s="44">
        <f>+G19</f>
        <v>0</v>
      </c>
    </row>
    <row r="5" spans="1:10" ht="14.25">
      <c r="A5" s="10"/>
      <c r="B5" s="10"/>
      <c r="C5" s="26"/>
      <c r="D5" s="76"/>
      <c r="E5" s="7"/>
      <c r="F5" s="8"/>
      <c r="G5" s="27">
        <v>0</v>
      </c>
      <c r="I5" s="44" t="str">
        <f>+C37</f>
        <v xml:space="preserve">, </v>
      </c>
      <c r="J5" s="44">
        <f>+G37</f>
        <v>0</v>
      </c>
    </row>
    <row r="6" spans="1:10" ht="14.25">
      <c r="A6" s="10"/>
      <c r="B6" s="10"/>
      <c r="C6" s="26"/>
      <c r="D6" s="41"/>
      <c r="E6" s="7"/>
      <c r="F6" s="8"/>
      <c r="G6" s="27">
        <f t="shared" si="0"/>
        <v>0</v>
      </c>
      <c r="I6" s="44" t="str">
        <f>+C55</f>
        <v xml:space="preserve">, </v>
      </c>
      <c r="J6" s="44">
        <f>+G55</f>
        <v>0</v>
      </c>
    </row>
    <row r="7" spans="1:10" ht="14.25">
      <c r="A7" s="10"/>
      <c r="B7" s="10"/>
      <c r="C7" s="26"/>
      <c r="D7" s="76"/>
      <c r="E7" s="7"/>
      <c r="F7" s="8"/>
      <c r="G7" s="27">
        <v>0</v>
      </c>
      <c r="I7" s="44" t="str">
        <f>+C74</f>
        <v xml:space="preserve">, </v>
      </c>
      <c r="J7" s="44">
        <f>+G74</f>
        <v>0</v>
      </c>
    </row>
    <row r="8" spans="1:10" ht="14.25">
      <c r="A8" s="10"/>
      <c r="B8" s="10"/>
      <c r="C8" s="26"/>
      <c r="D8" s="76"/>
      <c r="E8" s="7"/>
      <c r="F8" s="8"/>
      <c r="G8" s="27">
        <v>0</v>
      </c>
      <c r="I8" s="44" t="str">
        <f>+C92</f>
        <v xml:space="preserve">, </v>
      </c>
      <c r="J8" s="44">
        <f>+G92</f>
        <v>0</v>
      </c>
    </row>
    <row r="9" spans="1:10" ht="14.25">
      <c r="A9" s="10"/>
      <c r="B9" s="10"/>
      <c r="C9" s="26"/>
      <c r="D9" s="76"/>
      <c r="E9" s="7"/>
      <c r="F9" s="8"/>
      <c r="G9" s="27">
        <v>0</v>
      </c>
      <c r="I9" s="44" t="str">
        <f>+C110</f>
        <v xml:space="preserve">, </v>
      </c>
      <c r="J9" s="44">
        <f>+G110</f>
        <v>0</v>
      </c>
    </row>
    <row r="10" spans="1:10" ht="14.25">
      <c r="A10" s="10"/>
      <c r="B10" s="10"/>
      <c r="C10" s="26"/>
      <c r="D10" s="41"/>
      <c r="E10" s="7"/>
      <c r="F10" s="8"/>
      <c r="G10" s="27">
        <f t="shared" si="0"/>
        <v>0</v>
      </c>
      <c r="I10" s="44" t="str">
        <f>+C129</f>
        <v xml:space="preserve">, </v>
      </c>
      <c r="J10" s="44">
        <f>+G129</f>
        <v>0</v>
      </c>
    </row>
    <row r="11" spans="1:10" ht="14.25">
      <c r="A11" s="10"/>
      <c r="B11" s="10"/>
      <c r="C11" s="26"/>
      <c r="D11" s="41"/>
      <c r="E11" s="7"/>
      <c r="F11" s="8"/>
      <c r="G11" s="27">
        <f t="shared" si="0"/>
        <v>0</v>
      </c>
      <c r="I11" s="44" t="str">
        <f>+C147</f>
        <v xml:space="preserve">, </v>
      </c>
      <c r="J11" s="44">
        <f>+G147</f>
        <v>0</v>
      </c>
    </row>
    <row r="12" spans="1:10" ht="14.25">
      <c r="A12" s="10"/>
      <c r="B12" s="10"/>
      <c r="C12" s="26"/>
      <c r="D12" s="41"/>
      <c r="E12" s="7"/>
      <c r="F12" s="8"/>
      <c r="G12" s="27">
        <f t="shared" si="0"/>
        <v>0</v>
      </c>
      <c r="I12" s="44" t="str">
        <f>+C165</f>
        <v xml:space="preserve">, </v>
      </c>
      <c r="J12" s="44">
        <f>+G165</f>
        <v>0</v>
      </c>
    </row>
    <row r="13" spans="1:10" ht="14.25">
      <c r="A13" s="10"/>
      <c r="B13" s="10"/>
      <c r="C13" s="26"/>
      <c r="D13" s="41"/>
      <c r="E13" s="7"/>
      <c r="F13" s="8"/>
      <c r="G13" s="27">
        <f t="shared" si="0"/>
        <v>0</v>
      </c>
      <c r="I13" s="44" t="str">
        <f>+C184</f>
        <v xml:space="preserve">, </v>
      </c>
      <c r="J13" s="44">
        <f>+G184</f>
        <v>0</v>
      </c>
    </row>
    <row r="14" spans="1:10" ht="14.25">
      <c r="A14" s="10"/>
      <c r="B14" s="10"/>
      <c r="C14" s="26"/>
      <c r="D14" s="41"/>
      <c r="E14" s="7"/>
      <c r="F14" s="8"/>
      <c r="G14" s="27">
        <f t="shared" si="0"/>
        <v>0</v>
      </c>
      <c r="I14" s="44" t="str">
        <f>+C202</f>
        <v xml:space="preserve">, </v>
      </c>
      <c r="J14" s="44">
        <f>+G202</f>
        <v>0</v>
      </c>
    </row>
    <row r="15" spans="1:10" ht="14.25">
      <c r="A15" s="10"/>
      <c r="B15" s="10"/>
      <c r="C15" s="26"/>
      <c r="D15" s="41"/>
      <c r="E15" s="7"/>
      <c r="F15" s="8"/>
      <c r="G15" s="27">
        <f t="shared" si="0"/>
        <v>0</v>
      </c>
      <c r="I15" s="44" t="str">
        <f>+C220</f>
        <v xml:space="preserve">, </v>
      </c>
      <c r="J15" s="44">
        <f>+G220</f>
        <v>0</v>
      </c>
    </row>
    <row r="16" spans="1:10" ht="14.25">
      <c r="A16" s="10"/>
      <c r="B16" s="10"/>
      <c r="C16" s="26"/>
      <c r="D16" s="41"/>
      <c r="E16" s="7"/>
      <c r="F16" s="8"/>
      <c r="G16" s="27">
        <f t="shared" si="0"/>
        <v>0</v>
      </c>
      <c r="I16" s="44" t="str">
        <f>+C238</f>
        <v xml:space="preserve">, </v>
      </c>
      <c r="J16" s="44">
        <f>+G238</f>
        <v>0</v>
      </c>
    </row>
    <row r="17" spans="1:10" ht="14.25">
      <c r="A17" s="10"/>
      <c r="B17" s="10"/>
      <c r="C17" s="26"/>
      <c r="D17" s="41"/>
      <c r="E17" s="7"/>
      <c r="F17" s="8"/>
      <c r="G17" s="27">
        <f t="shared" si="0"/>
        <v>0</v>
      </c>
      <c r="I17" s="44" t="str">
        <f>+C257</f>
        <v xml:space="preserve">, </v>
      </c>
      <c r="J17" s="44">
        <f>+G257</f>
        <v>0</v>
      </c>
    </row>
    <row r="18" spans="1:10" ht="15" thickBot="1">
      <c r="A18" s="10"/>
      <c r="B18" s="10"/>
      <c r="C18" s="28"/>
      <c r="D18" s="41"/>
      <c r="E18" s="24"/>
      <c r="F18" s="25"/>
      <c r="G18" s="37">
        <f t="shared" si="0"/>
        <v>0</v>
      </c>
      <c r="I18" s="44" t="str">
        <f>+C275</f>
        <v xml:space="preserve">, </v>
      </c>
      <c r="J18" s="44">
        <f>+G275</f>
        <v>0</v>
      </c>
    </row>
    <row r="19" spans="1:10" ht="15" thickBot="1">
      <c r="A19" s="10"/>
      <c r="B19" s="10"/>
      <c r="C19" s="333" t="str">
        <f>+A4&amp;", "&amp;B4</f>
        <v xml:space="preserve">, </v>
      </c>
      <c r="D19" s="334"/>
      <c r="E19" s="334"/>
      <c r="F19" s="38" t="s">
        <v>173</v>
      </c>
      <c r="G19" s="11">
        <f>SUM(G4:G18)</f>
        <v>0</v>
      </c>
      <c r="I19" s="44" t="str">
        <f>+C293</f>
        <v xml:space="preserve">, </v>
      </c>
      <c r="J19" s="44">
        <f>+G293</f>
        <v>0</v>
      </c>
    </row>
    <row r="20" spans="1:10" ht="15" thickBot="1">
      <c r="A20" s="4"/>
      <c r="B20" s="4"/>
      <c r="C20" s="4"/>
      <c r="D20" s="13"/>
      <c r="E20" s="4"/>
      <c r="F20" s="4"/>
      <c r="G20" s="4"/>
      <c r="I20" s="44" t="str">
        <f>+C312</f>
        <v xml:space="preserve">, </v>
      </c>
      <c r="J20" s="44">
        <f>+G312</f>
        <v>0</v>
      </c>
    </row>
    <row r="21" spans="1:10" ht="15" thickBot="1">
      <c r="A21" s="33" t="s">
        <v>0</v>
      </c>
      <c r="B21" s="42" t="s">
        <v>1</v>
      </c>
      <c r="C21" s="40" t="s">
        <v>2</v>
      </c>
      <c r="D21" s="35" t="s">
        <v>3</v>
      </c>
      <c r="E21" s="34" t="s">
        <v>8</v>
      </c>
      <c r="F21" s="34" t="s">
        <v>4</v>
      </c>
      <c r="G21" s="36" t="s">
        <v>5</v>
      </c>
      <c r="I21" s="44" t="str">
        <f>+C330</f>
        <v xml:space="preserve">, </v>
      </c>
      <c r="J21" s="44">
        <f>+G330</f>
        <v>0</v>
      </c>
    </row>
    <row r="22" spans="1:10" ht="15" thickBot="1">
      <c r="A22" s="39"/>
      <c r="B22" s="43"/>
      <c r="C22" s="41"/>
      <c r="D22" s="76"/>
      <c r="E22" s="30"/>
      <c r="F22" s="31"/>
      <c r="G22" s="32">
        <f t="shared" ref="G22:G36" si="1">IF(E22&lt;&gt;"",VLOOKUP(E22&amp;", "&amp;F22,PointSkema,2,FALSE),0)</f>
        <v>0</v>
      </c>
      <c r="I22" s="44" t="str">
        <f>+C348</f>
        <v xml:space="preserve">, </v>
      </c>
      <c r="J22" s="44">
        <f>+G348</f>
        <v>0</v>
      </c>
    </row>
    <row r="23" spans="1:10" ht="14.25">
      <c r="A23" s="10"/>
      <c r="B23" s="10"/>
      <c r="C23" s="26"/>
      <c r="D23" s="76"/>
      <c r="E23" s="7"/>
      <c r="F23" s="8"/>
      <c r="G23" s="27">
        <v>0</v>
      </c>
      <c r="I23" s="44" t="str">
        <f>+C367</f>
        <v xml:space="preserve">, </v>
      </c>
      <c r="J23" s="44">
        <f>+G367</f>
        <v>0</v>
      </c>
    </row>
    <row r="24" spans="1:10" ht="14.25">
      <c r="A24" s="10"/>
      <c r="B24" s="10"/>
      <c r="C24" s="26"/>
      <c r="D24" s="41"/>
      <c r="E24" s="7"/>
      <c r="F24" s="8"/>
      <c r="G24" s="27">
        <f t="shared" si="1"/>
        <v>0</v>
      </c>
    </row>
    <row r="25" spans="1:10" ht="14.25">
      <c r="A25" s="10"/>
      <c r="B25" s="10"/>
      <c r="C25" s="26"/>
      <c r="D25" s="41"/>
      <c r="E25" s="7"/>
      <c r="F25" s="8"/>
      <c r="G25" s="27">
        <f t="shared" si="1"/>
        <v>0</v>
      </c>
    </row>
    <row r="26" spans="1:10" ht="14.25">
      <c r="A26" s="10"/>
      <c r="B26" s="10"/>
      <c r="C26" s="26"/>
      <c r="D26" s="41"/>
      <c r="E26" s="7"/>
      <c r="F26" s="8"/>
      <c r="G26" s="27">
        <f t="shared" si="1"/>
        <v>0</v>
      </c>
    </row>
    <row r="27" spans="1:10" ht="14.25">
      <c r="A27" s="10"/>
      <c r="B27" s="10"/>
      <c r="C27" s="26"/>
      <c r="D27" s="41"/>
      <c r="E27" s="7"/>
      <c r="F27" s="8"/>
      <c r="G27" s="27">
        <f t="shared" si="1"/>
        <v>0</v>
      </c>
    </row>
    <row r="28" spans="1:10" ht="14.25">
      <c r="A28" s="10"/>
      <c r="B28" s="10"/>
      <c r="C28" s="26"/>
      <c r="D28" s="41"/>
      <c r="E28" s="7"/>
      <c r="F28" s="8"/>
      <c r="G28" s="27">
        <f t="shared" si="1"/>
        <v>0</v>
      </c>
    </row>
    <row r="29" spans="1:10" ht="14.25">
      <c r="A29" s="10"/>
      <c r="B29" s="10"/>
      <c r="C29" s="26"/>
      <c r="D29" s="41"/>
      <c r="E29" s="7"/>
      <c r="F29" s="8"/>
      <c r="G29" s="27">
        <f t="shared" si="1"/>
        <v>0</v>
      </c>
    </row>
    <row r="30" spans="1:10" ht="14.25">
      <c r="A30" s="10"/>
      <c r="B30" s="10"/>
      <c r="C30" s="26"/>
      <c r="D30" s="41"/>
      <c r="E30" s="7"/>
      <c r="F30" s="8"/>
      <c r="G30" s="27">
        <f t="shared" si="1"/>
        <v>0</v>
      </c>
    </row>
    <row r="31" spans="1:10" ht="14.25">
      <c r="A31" s="10"/>
      <c r="B31" s="10"/>
      <c r="C31" s="26"/>
      <c r="D31" s="41"/>
      <c r="E31" s="7"/>
      <c r="F31" s="8"/>
      <c r="G31" s="27">
        <f t="shared" si="1"/>
        <v>0</v>
      </c>
    </row>
    <row r="32" spans="1:10" ht="14.25">
      <c r="A32" s="10"/>
      <c r="B32" s="10"/>
      <c r="C32" s="26"/>
      <c r="D32" s="41"/>
      <c r="E32" s="7"/>
      <c r="F32" s="8"/>
      <c r="G32" s="27">
        <f t="shared" si="1"/>
        <v>0</v>
      </c>
    </row>
    <row r="33" spans="1:7" ht="14.25">
      <c r="A33" s="10"/>
      <c r="B33" s="10"/>
      <c r="C33" s="26"/>
      <c r="D33" s="41"/>
      <c r="E33" s="7"/>
      <c r="F33" s="8"/>
      <c r="G33" s="27">
        <f t="shared" si="1"/>
        <v>0</v>
      </c>
    </row>
    <row r="34" spans="1:7" ht="14.25">
      <c r="A34" s="10"/>
      <c r="B34" s="10"/>
      <c r="C34" s="26"/>
      <c r="D34" s="41"/>
      <c r="E34" s="7"/>
      <c r="F34" s="8"/>
      <c r="G34" s="27">
        <f t="shared" si="1"/>
        <v>0</v>
      </c>
    </row>
    <row r="35" spans="1:7" ht="14.25">
      <c r="A35" s="10"/>
      <c r="B35" s="10"/>
      <c r="C35" s="26"/>
      <c r="D35" s="41"/>
      <c r="E35" s="7"/>
      <c r="F35" s="8"/>
      <c r="G35" s="27">
        <f t="shared" si="1"/>
        <v>0</v>
      </c>
    </row>
    <row r="36" spans="1:7" ht="15" thickBot="1">
      <c r="A36" s="10"/>
      <c r="B36" s="10"/>
      <c r="C36" s="28"/>
      <c r="D36" s="41"/>
      <c r="E36" s="24"/>
      <c r="F36" s="25"/>
      <c r="G36" s="37">
        <f t="shared" si="1"/>
        <v>0</v>
      </c>
    </row>
    <row r="37" spans="1:7" ht="15" thickBot="1">
      <c r="A37" s="10"/>
      <c r="B37" s="10"/>
      <c r="C37" s="333" t="str">
        <f>+A22&amp;", "&amp;B22</f>
        <v xml:space="preserve">, </v>
      </c>
      <c r="D37" s="334"/>
      <c r="E37" s="334"/>
      <c r="F37" s="38" t="s">
        <v>173</v>
      </c>
      <c r="G37" s="11">
        <f>SUM(G22:G36)</f>
        <v>0</v>
      </c>
    </row>
    <row r="38" spans="1:7" ht="15" thickBot="1">
      <c r="A38" s="4"/>
      <c r="B38" s="4"/>
      <c r="C38" s="4"/>
      <c r="D38" s="13"/>
      <c r="E38" s="4"/>
      <c r="F38" s="4"/>
      <c r="G38" s="4"/>
    </row>
    <row r="39" spans="1:7" ht="15" thickBot="1">
      <c r="A39" s="33" t="s">
        <v>0</v>
      </c>
      <c r="B39" s="42" t="s">
        <v>1</v>
      </c>
      <c r="C39" s="40" t="s">
        <v>2</v>
      </c>
      <c r="D39" s="35" t="s">
        <v>3</v>
      </c>
      <c r="E39" s="34" t="s">
        <v>8</v>
      </c>
      <c r="F39" s="34" t="s">
        <v>4</v>
      </c>
      <c r="G39" s="36" t="s">
        <v>5</v>
      </c>
    </row>
    <row r="40" spans="1:7" ht="15" thickBot="1">
      <c r="A40" s="39"/>
      <c r="B40" s="43"/>
      <c r="C40" s="41"/>
      <c r="D40" s="41"/>
      <c r="E40" s="30"/>
      <c r="F40" s="31"/>
      <c r="G40" s="32">
        <f t="shared" ref="G40:G54" si="2">IF(E40&lt;&gt;"",VLOOKUP(E40&amp;", "&amp;F40,PointSkema,2,FALSE),0)</f>
        <v>0</v>
      </c>
    </row>
    <row r="41" spans="1:7" ht="14.25">
      <c r="A41" s="10"/>
      <c r="B41" s="10"/>
      <c r="C41" s="26"/>
      <c r="D41" s="41"/>
      <c r="E41" s="7"/>
      <c r="F41" s="8"/>
      <c r="G41" s="27">
        <f t="shared" si="2"/>
        <v>0</v>
      </c>
    </row>
    <row r="42" spans="1:7" ht="14.25">
      <c r="A42" s="10"/>
      <c r="B42" s="10"/>
      <c r="C42" s="26"/>
      <c r="D42" s="41"/>
      <c r="E42" s="7"/>
      <c r="F42" s="8"/>
      <c r="G42" s="27">
        <f t="shared" si="2"/>
        <v>0</v>
      </c>
    </row>
    <row r="43" spans="1:7" ht="14.25">
      <c r="A43" s="10"/>
      <c r="B43" s="10"/>
      <c r="C43" s="26"/>
      <c r="D43" s="41"/>
      <c r="E43" s="7"/>
      <c r="F43" s="8"/>
      <c r="G43" s="27">
        <f t="shared" si="2"/>
        <v>0</v>
      </c>
    </row>
    <row r="44" spans="1:7" ht="14.25">
      <c r="A44" s="10"/>
      <c r="B44" s="10"/>
      <c r="C44" s="26"/>
      <c r="D44" s="41"/>
      <c r="E44" s="7"/>
      <c r="F44" s="8"/>
      <c r="G44" s="27">
        <f t="shared" si="2"/>
        <v>0</v>
      </c>
    </row>
    <row r="45" spans="1:7" ht="14.25">
      <c r="A45" s="10"/>
      <c r="B45" s="10"/>
      <c r="C45" s="26"/>
      <c r="D45" s="41"/>
      <c r="E45" s="7"/>
      <c r="F45" s="8"/>
      <c r="G45" s="27">
        <f t="shared" si="2"/>
        <v>0</v>
      </c>
    </row>
    <row r="46" spans="1:7" ht="14.25">
      <c r="A46" s="10"/>
      <c r="B46" s="10"/>
      <c r="C46" s="26"/>
      <c r="D46" s="41"/>
      <c r="E46" s="7"/>
      <c r="F46" s="8"/>
      <c r="G46" s="27">
        <f t="shared" si="2"/>
        <v>0</v>
      </c>
    </row>
    <row r="47" spans="1:7" ht="14.25">
      <c r="A47" s="10"/>
      <c r="B47" s="10"/>
      <c r="C47" s="26"/>
      <c r="D47" s="41"/>
      <c r="E47" s="7"/>
      <c r="F47" s="8"/>
      <c r="G47" s="27">
        <f t="shared" si="2"/>
        <v>0</v>
      </c>
    </row>
    <row r="48" spans="1:7" ht="14.25">
      <c r="A48" s="10"/>
      <c r="B48" s="10"/>
      <c r="C48" s="26"/>
      <c r="D48" s="41"/>
      <c r="E48" s="7"/>
      <c r="F48" s="8"/>
      <c r="G48" s="27">
        <f t="shared" si="2"/>
        <v>0</v>
      </c>
    </row>
    <row r="49" spans="1:7" ht="14.25">
      <c r="A49" s="10"/>
      <c r="B49" s="10"/>
      <c r="C49" s="26"/>
      <c r="D49" s="41"/>
      <c r="E49" s="7"/>
      <c r="F49" s="8"/>
      <c r="G49" s="27">
        <f t="shared" si="2"/>
        <v>0</v>
      </c>
    </row>
    <row r="50" spans="1:7" ht="14.25">
      <c r="A50" s="10"/>
      <c r="B50" s="10"/>
      <c r="C50" s="26"/>
      <c r="D50" s="41"/>
      <c r="E50" s="7"/>
      <c r="F50" s="8"/>
      <c r="G50" s="27">
        <f t="shared" si="2"/>
        <v>0</v>
      </c>
    </row>
    <row r="51" spans="1:7" ht="14.25">
      <c r="A51" s="10"/>
      <c r="B51" s="10"/>
      <c r="C51" s="26"/>
      <c r="D51" s="41"/>
      <c r="E51" s="7"/>
      <c r="F51" s="8"/>
      <c r="G51" s="27">
        <f t="shared" si="2"/>
        <v>0</v>
      </c>
    </row>
    <row r="52" spans="1:7" ht="14.25">
      <c r="A52" s="10"/>
      <c r="B52" s="10"/>
      <c r="C52" s="26"/>
      <c r="D52" s="41"/>
      <c r="E52" s="7"/>
      <c r="F52" s="8"/>
      <c r="G52" s="27">
        <f t="shared" si="2"/>
        <v>0</v>
      </c>
    </row>
    <row r="53" spans="1:7" ht="14.25">
      <c r="A53" s="10"/>
      <c r="B53" s="10"/>
      <c r="C53" s="26"/>
      <c r="D53" s="41"/>
      <c r="E53" s="7"/>
      <c r="F53" s="8"/>
      <c r="G53" s="27">
        <f t="shared" si="2"/>
        <v>0</v>
      </c>
    </row>
    <row r="54" spans="1:7" ht="15" thickBot="1">
      <c r="A54" s="10"/>
      <c r="B54" s="10"/>
      <c r="C54" s="28"/>
      <c r="D54" s="41"/>
      <c r="E54" s="24"/>
      <c r="F54" s="25"/>
      <c r="G54" s="37">
        <f t="shared" si="2"/>
        <v>0</v>
      </c>
    </row>
    <row r="55" spans="1:7" ht="15" thickBot="1">
      <c r="A55" s="10"/>
      <c r="B55" s="10"/>
      <c r="C55" s="333" t="str">
        <f>+A40&amp;", "&amp;B40</f>
        <v xml:space="preserve">, </v>
      </c>
      <c r="D55" s="334"/>
      <c r="E55" s="334"/>
      <c r="F55" s="38" t="s">
        <v>173</v>
      </c>
      <c r="G55" s="11">
        <f>SUM(G40:G54)</f>
        <v>0</v>
      </c>
    </row>
    <row r="56" spans="1:7" ht="14.25">
      <c r="A56" s="4"/>
      <c r="B56" s="4"/>
      <c r="C56" s="4"/>
      <c r="D56" s="13"/>
      <c r="E56" s="4"/>
      <c r="F56" s="4"/>
      <c r="G56" s="4"/>
    </row>
    <row r="57" spans="1:7" ht="15" thickBot="1">
      <c r="A57" s="4"/>
      <c r="B57" s="4"/>
      <c r="C57" s="4"/>
      <c r="D57" s="13"/>
      <c r="E57" s="4"/>
      <c r="F57" s="4"/>
      <c r="G57" s="4"/>
    </row>
    <row r="58" spans="1:7" ht="15" thickBot="1">
      <c r="A58" s="33" t="s">
        <v>0</v>
      </c>
      <c r="B58" s="42" t="s">
        <v>1</v>
      </c>
      <c r="C58" s="40" t="s">
        <v>2</v>
      </c>
      <c r="D58" s="35" t="s">
        <v>3</v>
      </c>
      <c r="E58" s="34" t="s">
        <v>8</v>
      </c>
      <c r="F58" s="34" t="s">
        <v>4</v>
      </c>
      <c r="G58" s="36" t="s">
        <v>5</v>
      </c>
    </row>
    <row r="59" spans="1:7" ht="15" thickBot="1">
      <c r="A59" s="39"/>
      <c r="B59" s="43"/>
      <c r="C59" s="41"/>
      <c r="D59" s="41"/>
      <c r="E59" s="30"/>
      <c r="F59" s="31"/>
      <c r="G59" s="32">
        <f t="shared" ref="G59:G73" si="3">IF(E59&lt;&gt;"",VLOOKUP(E59&amp;", "&amp;F59,PointSkema,2,FALSE),0)</f>
        <v>0</v>
      </c>
    </row>
    <row r="60" spans="1:7" ht="14.25">
      <c r="A60" s="10"/>
      <c r="B60" s="10"/>
      <c r="C60" s="26"/>
      <c r="D60" s="41"/>
      <c r="E60" s="7"/>
      <c r="F60" s="8"/>
      <c r="G60" s="27">
        <f t="shared" si="3"/>
        <v>0</v>
      </c>
    </row>
    <row r="61" spans="1:7" ht="14.25">
      <c r="A61" s="10"/>
      <c r="B61" s="10"/>
      <c r="C61" s="26"/>
      <c r="D61" s="41"/>
      <c r="E61" s="7"/>
      <c r="F61" s="8"/>
      <c r="G61" s="27">
        <f t="shared" si="3"/>
        <v>0</v>
      </c>
    </row>
    <row r="62" spans="1:7" ht="14.25">
      <c r="A62" s="10"/>
      <c r="B62" s="10"/>
      <c r="C62" s="26"/>
      <c r="D62" s="41"/>
      <c r="E62" s="7"/>
      <c r="F62" s="8"/>
      <c r="G62" s="27">
        <f t="shared" si="3"/>
        <v>0</v>
      </c>
    </row>
    <row r="63" spans="1:7" ht="14.25">
      <c r="A63" s="10"/>
      <c r="B63" s="10"/>
      <c r="C63" s="26"/>
      <c r="D63" s="41"/>
      <c r="E63" s="7"/>
      <c r="F63" s="8"/>
      <c r="G63" s="27">
        <f t="shared" si="3"/>
        <v>0</v>
      </c>
    </row>
    <row r="64" spans="1:7" ht="14.25">
      <c r="A64" s="10"/>
      <c r="B64" s="10"/>
      <c r="C64" s="26"/>
      <c r="D64" s="41"/>
      <c r="E64" s="7"/>
      <c r="F64" s="8"/>
      <c r="G64" s="27">
        <f t="shared" si="3"/>
        <v>0</v>
      </c>
    </row>
    <row r="65" spans="1:7" ht="14.25">
      <c r="A65" s="10"/>
      <c r="B65" s="10"/>
      <c r="C65" s="26"/>
      <c r="D65" s="41"/>
      <c r="E65" s="7"/>
      <c r="F65" s="8"/>
      <c r="G65" s="27">
        <f t="shared" si="3"/>
        <v>0</v>
      </c>
    </row>
    <row r="66" spans="1:7" ht="14.25">
      <c r="A66" s="10"/>
      <c r="B66" s="10"/>
      <c r="C66" s="26"/>
      <c r="D66" s="41"/>
      <c r="E66" s="7"/>
      <c r="F66" s="8"/>
      <c r="G66" s="27">
        <f t="shared" si="3"/>
        <v>0</v>
      </c>
    </row>
    <row r="67" spans="1:7" ht="14.25">
      <c r="A67" s="10"/>
      <c r="B67" s="10"/>
      <c r="C67" s="26"/>
      <c r="D67" s="41"/>
      <c r="E67" s="7"/>
      <c r="F67" s="8"/>
      <c r="G67" s="27">
        <f t="shared" si="3"/>
        <v>0</v>
      </c>
    </row>
    <row r="68" spans="1:7" ht="14.25">
      <c r="A68" s="10"/>
      <c r="B68" s="10"/>
      <c r="C68" s="26"/>
      <c r="D68" s="41"/>
      <c r="E68" s="7"/>
      <c r="F68" s="8"/>
      <c r="G68" s="27">
        <f t="shared" si="3"/>
        <v>0</v>
      </c>
    </row>
    <row r="69" spans="1:7" ht="14.25">
      <c r="A69" s="10"/>
      <c r="B69" s="10"/>
      <c r="C69" s="26"/>
      <c r="D69" s="41"/>
      <c r="E69" s="7"/>
      <c r="F69" s="8"/>
      <c r="G69" s="27">
        <f t="shared" si="3"/>
        <v>0</v>
      </c>
    </row>
    <row r="70" spans="1:7" ht="14.25">
      <c r="A70" s="10"/>
      <c r="B70" s="10"/>
      <c r="C70" s="26"/>
      <c r="D70" s="41"/>
      <c r="E70" s="7"/>
      <c r="F70" s="8"/>
      <c r="G70" s="27">
        <f t="shared" si="3"/>
        <v>0</v>
      </c>
    </row>
    <row r="71" spans="1:7" ht="14.25">
      <c r="A71" s="10"/>
      <c r="B71" s="10"/>
      <c r="C71" s="26"/>
      <c r="D71" s="41"/>
      <c r="E71" s="7"/>
      <c r="F71" s="8"/>
      <c r="G71" s="27">
        <f t="shared" si="3"/>
        <v>0</v>
      </c>
    </row>
    <row r="72" spans="1:7" ht="14.25">
      <c r="A72" s="10"/>
      <c r="B72" s="10"/>
      <c r="C72" s="26"/>
      <c r="D72" s="41"/>
      <c r="E72" s="7"/>
      <c r="F72" s="8"/>
      <c r="G72" s="27">
        <f t="shared" si="3"/>
        <v>0</v>
      </c>
    </row>
    <row r="73" spans="1:7" ht="15" thickBot="1">
      <c r="A73" s="10"/>
      <c r="B73" s="10"/>
      <c r="C73" s="28"/>
      <c r="D73" s="41"/>
      <c r="E73" s="24"/>
      <c r="F73" s="25"/>
      <c r="G73" s="37">
        <f t="shared" si="3"/>
        <v>0</v>
      </c>
    </row>
    <row r="74" spans="1:7" ht="15" thickBot="1">
      <c r="A74" s="10"/>
      <c r="B74" s="10"/>
      <c r="C74" s="333" t="str">
        <f>+A59&amp;", "&amp;B59</f>
        <v xml:space="preserve">, </v>
      </c>
      <c r="D74" s="334"/>
      <c r="E74" s="334"/>
      <c r="F74" s="38" t="s">
        <v>173</v>
      </c>
      <c r="G74" s="11">
        <f>SUM(G59:G73)</f>
        <v>0</v>
      </c>
    </row>
    <row r="75" spans="1:7" ht="15" thickBot="1">
      <c r="A75" s="4"/>
      <c r="B75" s="4"/>
      <c r="C75" s="4"/>
      <c r="D75" s="13"/>
      <c r="E75" s="4"/>
      <c r="F75" s="4"/>
      <c r="G75" s="4"/>
    </row>
    <row r="76" spans="1:7" ht="15" thickBot="1">
      <c r="A76" s="33" t="s">
        <v>0</v>
      </c>
      <c r="B76" s="42" t="s">
        <v>1</v>
      </c>
      <c r="C76" s="40" t="s">
        <v>2</v>
      </c>
      <c r="D76" s="35" t="s">
        <v>3</v>
      </c>
      <c r="E76" s="34" t="s">
        <v>8</v>
      </c>
      <c r="F76" s="34" t="s">
        <v>4</v>
      </c>
      <c r="G76" s="36" t="s">
        <v>5</v>
      </c>
    </row>
    <row r="77" spans="1:7" ht="15" thickBot="1">
      <c r="A77" s="39"/>
      <c r="B77" s="43"/>
      <c r="C77" s="41"/>
      <c r="D77" s="41"/>
      <c r="E77" s="30"/>
      <c r="F77" s="31"/>
      <c r="G77" s="32">
        <f t="shared" ref="G77:G91" si="4">IF(E77&lt;&gt;"",VLOOKUP(E77&amp;", "&amp;F77,PointSkema,2,FALSE),0)</f>
        <v>0</v>
      </c>
    </row>
    <row r="78" spans="1:7" ht="14.25">
      <c r="A78" s="10"/>
      <c r="B78" s="10"/>
      <c r="C78" s="26"/>
      <c r="D78" s="41"/>
      <c r="E78" s="7"/>
      <c r="F78" s="8"/>
      <c r="G78" s="27">
        <f t="shared" si="4"/>
        <v>0</v>
      </c>
    </row>
    <row r="79" spans="1:7" ht="14.25">
      <c r="A79" s="10"/>
      <c r="B79" s="10"/>
      <c r="C79" s="26"/>
      <c r="D79" s="41"/>
      <c r="E79" s="7"/>
      <c r="F79" s="8"/>
      <c r="G79" s="27">
        <f t="shared" si="4"/>
        <v>0</v>
      </c>
    </row>
    <row r="80" spans="1:7" ht="14.25">
      <c r="A80" s="10"/>
      <c r="B80" s="10"/>
      <c r="C80" s="26"/>
      <c r="D80" s="41"/>
      <c r="E80" s="7"/>
      <c r="F80" s="8"/>
      <c r="G80" s="27">
        <f t="shared" si="4"/>
        <v>0</v>
      </c>
    </row>
    <row r="81" spans="1:7" ht="14.25">
      <c r="A81" s="10"/>
      <c r="B81" s="10"/>
      <c r="C81" s="26"/>
      <c r="D81" s="41"/>
      <c r="E81" s="7"/>
      <c r="F81" s="8"/>
      <c r="G81" s="27">
        <f t="shared" si="4"/>
        <v>0</v>
      </c>
    </row>
    <row r="82" spans="1:7" ht="14.25">
      <c r="A82" s="10"/>
      <c r="B82" s="10"/>
      <c r="C82" s="26"/>
      <c r="D82" s="41"/>
      <c r="E82" s="7"/>
      <c r="F82" s="8"/>
      <c r="G82" s="27">
        <f t="shared" si="4"/>
        <v>0</v>
      </c>
    </row>
    <row r="83" spans="1:7" ht="14.25">
      <c r="A83" s="10"/>
      <c r="B83" s="10"/>
      <c r="C83" s="26"/>
      <c r="D83" s="41"/>
      <c r="E83" s="7"/>
      <c r="F83" s="8"/>
      <c r="G83" s="27">
        <f t="shared" si="4"/>
        <v>0</v>
      </c>
    </row>
    <row r="84" spans="1:7" ht="14.25">
      <c r="A84" s="10"/>
      <c r="B84" s="10"/>
      <c r="C84" s="26"/>
      <c r="D84" s="41"/>
      <c r="E84" s="7"/>
      <c r="F84" s="8"/>
      <c r="G84" s="27">
        <f t="shared" si="4"/>
        <v>0</v>
      </c>
    </row>
    <row r="85" spans="1:7" ht="14.25">
      <c r="A85" s="10"/>
      <c r="B85" s="10"/>
      <c r="C85" s="26"/>
      <c r="D85" s="41"/>
      <c r="E85" s="7"/>
      <c r="F85" s="8"/>
      <c r="G85" s="27">
        <f t="shared" si="4"/>
        <v>0</v>
      </c>
    </row>
    <row r="86" spans="1:7" ht="14.25">
      <c r="A86" s="10"/>
      <c r="B86" s="10"/>
      <c r="C86" s="26"/>
      <c r="D86" s="41"/>
      <c r="E86" s="7"/>
      <c r="F86" s="8"/>
      <c r="G86" s="27">
        <f t="shared" si="4"/>
        <v>0</v>
      </c>
    </row>
    <row r="87" spans="1:7" ht="14.25">
      <c r="A87" s="10"/>
      <c r="B87" s="10"/>
      <c r="C87" s="26"/>
      <c r="D87" s="41"/>
      <c r="E87" s="7"/>
      <c r="F87" s="8"/>
      <c r="G87" s="27">
        <f t="shared" si="4"/>
        <v>0</v>
      </c>
    </row>
    <row r="88" spans="1:7" ht="14.25">
      <c r="A88" s="10"/>
      <c r="B88" s="10"/>
      <c r="C88" s="26"/>
      <c r="D88" s="41"/>
      <c r="E88" s="7"/>
      <c r="F88" s="8"/>
      <c r="G88" s="27">
        <f t="shared" si="4"/>
        <v>0</v>
      </c>
    </row>
    <row r="89" spans="1:7" ht="14.25">
      <c r="A89" s="10"/>
      <c r="B89" s="10"/>
      <c r="C89" s="26"/>
      <c r="D89" s="41"/>
      <c r="E89" s="7"/>
      <c r="F89" s="8"/>
      <c r="G89" s="27">
        <f t="shared" si="4"/>
        <v>0</v>
      </c>
    </row>
    <row r="90" spans="1:7" ht="14.25">
      <c r="A90" s="10"/>
      <c r="B90" s="10"/>
      <c r="C90" s="26"/>
      <c r="D90" s="41"/>
      <c r="E90" s="7"/>
      <c r="F90" s="8"/>
      <c r="G90" s="27">
        <f t="shared" si="4"/>
        <v>0</v>
      </c>
    </row>
    <row r="91" spans="1:7" ht="15" thickBot="1">
      <c r="A91" s="10"/>
      <c r="B91" s="10"/>
      <c r="C91" s="28"/>
      <c r="D91" s="41"/>
      <c r="E91" s="24"/>
      <c r="F91" s="25"/>
      <c r="G91" s="37">
        <f t="shared" si="4"/>
        <v>0</v>
      </c>
    </row>
    <row r="92" spans="1:7" ht="15" thickBot="1">
      <c r="A92" s="10"/>
      <c r="B92" s="10"/>
      <c r="C92" s="333" t="str">
        <f>+A77&amp;", "&amp;B77</f>
        <v xml:space="preserve">, </v>
      </c>
      <c r="D92" s="334"/>
      <c r="E92" s="334"/>
      <c r="F92" s="38" t="s">
        <v>173</v>
      </c>
      <c r="G92" s="11">
        <f>SUM(G77:G91)</f>
        <v>0</v>
      </c>
    </row>
    <row r="93" spans="1:7" ht="15" thickBot="1">
      <c r="A93" s="4"/>
      <c r="B93" s="4"/>
      <c r="C93" s="4"/>
      <c r="D93" s="13"/>
      <c r="E93" s="4"/>
      <c r="F93" s="4"/>
      <c r="G93" s="4"/>
    </row>
    <row r="94" spans="1:7" ht="15" thickBot="1">
      <c r="A94" s="33" t="s">
        <v>0</v>
      </c>
      <c r="B94" s="42" t="s">
        <v>1</v>
      </c>
      <c r="C94" s="40" t="s">
        <v>2</v>
      </c>
      <c r="D94" s="35" t="s">
        <v>3</v>
      </c>
      <c r="E94" s="34" t="s">
        <v>8</v>
      </c>
      <c r="F94" s="34" t="s">
        <v>4</v>
      </c>
      <c r="G94" s="36" t="s">
        <v>5</v>
      </c>
    </row>
    <row r="95" spans="1:7" ht="15" thickBot="1">
      <c r="A95" s="39"/>
      <c r="B95" s="43"/>
      <c r="C95" s="41"/>
      <c r="D95" s="41"/>
      <c r="E95" s="30"/>
      <c r="F95" s="31"/>
      <c r="G95" s="32">
        <f t="shared" ref="G95:G109" si="5">IF(E95&lt;&gt;"",VLOOKUP(E95&amp;", "&amp;F95,PointSkema,2,FALSE),0)</f>
        <v>0</v>
      </c>
    </row>
    <row r="96" spans="1:7" ht="14.25">
      <c r="A96" s="10"/>
      <c r="B96" s="10"/>
      <c r="C96" s="26"/>
      <c r="D96" s="41"/>
      <c r="E96" s="7"/>
      <c r="F96" s="8"/>
      <c r="G96" s="27">
        <f t="shared" si="5"/>
        <v>0</v>
      </c>
    </row>
    <row r="97" spans="1:7" ht="14.25">
      <c r="A97" s="10"/>
      <c r="B97" s="10"/>
      <c r="C97" s="26"/>
      <c r="D97" s="41"/>
      <c r="E97" s="7"/>
      <c r="F97" s="8"/>
      <c r="G97" s="27">
        <f t="shared" si="5"/>
        <v>0</v>
      </c>
    </row>
    <row r="98" spans="1:7" ht="14.25">
      <c r="A98" s="10"/>
      <c r="B98" s="10"/>
      <c r="C98" s="26"/>
      <c r="D98" s="41"/>
      <c r="E98" s="7"/>
      <c r="F98" s="8"/>
      <c r="G98" s="27">
        <f t="shared" si="5"/>
        <v>0</v>
      </c>
    </row>
    <row r="99" spans="1:7" ht="14.25">
      <c r="A99" s="10"/>
      <c r="B99" s="10"/>
      <c r="C99" s="26"/>
      <c r="D99" s="41"/>
      <c r="E99" s="7"/>
      <c r="F99" s="8"/>
      <c r="G99" s="27">
        <f t="shared" si="5"/>
        <v>0</v>
      </c>
    </row>
    <row r="100" spans="1:7" ht="14.25">
      <c r="A100" s="10"/>
      <c r="B100" s="10"/>
      <c r="C100" s="26"/>
      <c r="D100" s="41"/>
      <c r="E100" s="7"/>
      <c r="F100" s="8"/>
      <c r="G100" s="27">
        <f t="shared" si="5"/>
        <v>0</v>
      </c>
    </row>
    <row r="101" spans="1:7" ht="14.25">
      <c r="A101" s="10"/>
      <c r="B101" s="10"/>
      <c r="C101" s="26"/>
      <c r="D101" s="41"/>
      <c r="E101" s="7"/>
      <c r="F101" s="8"/>
      <c r="G101" s="27">
        <f t="shared" si="5"/>
        <v>0</v>
      </c>
    </row>
    <row r="102" spans="1:7" ht="14.25">
      <c r="A102" s="10"/>
      <c r="B102" s="10"/>
      <c r="C102" s="26"/>
      <c r="D102" s="41"/>
      <c r="E102" s="7"/>
      <c r="F102" s="8"/>
      <c r="G102" s="27">
        <f t="shared" si="5"/>
        <v>0</v>
      </c>
    </row>
    <row r="103" spans="1:7" ht="14.25">
      <c r="A103" s="10"/>
      <c r="B103" s="10"/>
      <c r="C103" s="26"/>
      <c r="D103" s="41"/>
      <c r="E103" s="7"/>
      <c r="F103" s="8"/>
      <c r="G103" s="27">
        <f t="shared" si="5"/>
        <v>0</v>
      </c>
    </row>
    <row r="104" spans="1:7" ht="14.25">
      <c r="A104" s="10"/>
      <c r="B104" s="10"/>
      <c r="C104" s="26"/>
      <c r="D104" s="41"/>
      <c r="E104" s="7"/>
      <c r="F104" s="8"/>
      <c r="G104" s="27">
        <f t="shared" si="5"/>
        <v>0</v>
      </c>
    </row>
    <row r="105" spans="1:7" ht="14.25">
      <c r="A105" s="10"/>
      <c r="B105" s="10"/>
      <c r="C105" s="26"/>
      <c r="D105" s="41"/>
      <c r="E105" s="7"/>
      <c r="F105" s="8"/>
      <c r="G105" s="27">
        <f t="shared" si="5"/>
        <v>0</v>
      </c>
    </row>
    <row r="106" spans="1:7" ht="14.25">
      <c r="A106" s="10"/>
      <c r="B106" s="10"/>
      <c r="C106" s="26"/>
      <c r="D106" s="41"/>
      <c r="E106" s="7"/>
      <c r="F106" s="8"/>
      <c r="G106" s="27">
        <f t="shared" si="5"/>
        <v>0</v>
      </c>
    </row>
    <row r="107" spans="1:7" ht="14.25">
      <c r="A107" s="10"/>
      <c r="B107" s="10"/>
      <c r="C107" s="26"/>
      <c r="D107" s="41"/>
      <c r="E107" s="7"/>
      <c r="F107" s="8"/>
      <c r="G107" s="27">
        <f t="shared" si="5"/>
        <v>0</v>
      </c>
    </row>
    <row r="108" spans="1:7" ht="14.25">
      <c r="A108" s="10"/>
      <c r="B108" s="10"/>
      <c r="C108" s="26"/>
      <c r="D108" s="41"/>
      <c r="E108" s="7"/>
      <c r="F108" s="8"/>
      <c r="G108" s="27">
        <f t="shared" si="5"/>
        <v>0</v>
      </c>
    </row>
    <row r="109" spans="1:7" ht="15" thickBot="1">
      <c r="A109" s="10"/>
      <c r="B109" s="10"/>
      <c r="C109" s="28"/>
      <c r="D109" s="41"/>
      <c r="E109" s="24"/>
      <c r="F109" s="25"/>
      <c r="G109" s="37">
        <f t="shared" si="5"/>
        <v>0</v>
      </c>
    </row>
    <row r="110" spans="1:7" ht="15" thickBot="1">
      <c r="A110" s="10"/>
      <c r="B110" s="10"/>
      <c r="C110" s="333" t="str">
        <f>+A95&amp;", "&amp;B95</f>
        <v xml:space="preserve">, </v>
      </c>
      <c r="D110" s="334"/>
      <c r="E110" s="334"/>
      <c r="F110" s="38" t="s">
        <v>173</v>
      </c>
      <c r="G110" s="11">
        <f>SUM(G95:G109)</f>
        <v>0</v>
      </c>
    </row>
    <row r="111" spans="1:7" ht="14.25">
      <c r="A111" s="4"/>
      <c r="B111" s="4"/>
      <c r="C111" s="4"/>
      <c r="D111" s="13"/>
      <c r="E111" s="4"/>
      <c r="F111" s="4"/>
      <c r="G111" s="4"/>
    </row>
    <row r="112" spans="1:7" ht="15" thickBot="1">
      <c r="A112" s="4"/>
      <c r="B112" s="4"/>
      <c r="C112" s="4"/>
      <c r="D112" s="13"/>
      <c r="E112" s="4"/>
      <c r="F112" s="4"/>
      <c r="G112" s="4"/>
    </row>
    <row r="113" spans="1:7" ht="15" thickBot="1">
      <c r="A113" s="33" t="s">
        <v>0</v>
      </c>
      <c r="B113" s="42" t="s">
        <v>1</v>
      </c>
      <c r="C113" s="40" t="s">
        <v>2</v>
      </c>
      <c r="D113" s="35" t="s">
        <v>3</v>
      </c>
      <c r="E113" s="34" t="s">
        <v>8</v>
      </c>
      <c r="F113" s="34" t="s">
        <v>4</v>
      </c>
      <c r="G113" s="36" t="s">
        <v>5</v>
      </c>
    </row>
    <row r="114" spans="1:7" ht="15" thickBot="1">
      <c r="A114" s="39"/>
      <c r="B114" s="43"/>
      <c r="C114" s="41"/>
      <c r="D114" s="41"/>
      <c r="E114" s="30"/>
      <c r="F114" s="31"/>
      <c r="G114" s="32">
        <f t="shared" ref="G114:G128" si="6">IF(E114&lt;&gt;"",VLOOKUP(E114&amp;", "&amp;F114,PointSkema,2,FALSE),0)</f>
        <v>0</v>
      </c>
    </row>
    <row r="115" spans="1:7" ht="14.25">
      <c r="A115" s="10"/>
      <c r="B115" s="10"/>
      <c r="C115" s="26"/>
      <c r="D115" s="41"/>
      <c r="E115" s="7"/>
      <c r="F115" s="8"/>
      <c r="G115" s="27">
        <f t="shared" si="6"/>
        <v>0</v>
      </c>
    </row>
    <row r="116" spans="1:7" ht="14.25">
      <c r="A116" s="10"/>
      <c r="B116" s="10"/>
      <c r="C116" s="26"/>
      <c r="D116" s="41"/>
      <c r="E116" s="7"/>
      <c r="F116" s="8"/>
      <c r="G116" s="27">
        <f t="shared" si="6"/>
        <v>0</v>
      </c>
    </row>
    <row r="117" spans="1:7" ht="14.25">
      <c r="A117" s="10"/>
      <c r="B117" s="10"/>
      <c r="C117" s="26"/>
      <c r="D117" s="41"/>
      <c r="E117" s="7"/>
      <c r="F117" s="8"/>
      <c r="G117" s="27">
        <f t="shared" si="6"/>
        <v>0</v>
      </c>
    </row>
    <row r="118" spans="1:7" ht="14.25">
      <c r="A118" s="10"/>
      <c r="B118" s="10"/>
      <c r="C118" s="26"/>
      <c r="D118" s="41"/>
      <c r="E118" s="7"/>
      <c r="F118" s="8"/>
      <c r="G118" s="27">
        <f t="shared" si="6"/>
        <v>0</v>
      </c>
    </row>
    <row r="119" spans="1:7" ht="14.25">
      <c r="A119" s="10"/>
      <c r="B119" s="10"/>
      <c r="C119" s="26"/>
      <c r="D119" s="41"/>
      <c r="E119" s="7"/>
      <c r="F119" s="8"/>
      <c r="G119" s="27">
        <f t="shared" si="6"/>
        <v>0</v>
      </c>
    </row>
    <row r="120" spans="1:7" ht="14.25">
      <c r="A120" s="10"/>
      <c r="B120" s="10"/>
      <c r="C120" s="26"/>
      <c r="D120" s="41"/>
      <c r="E120" s="7"/>
      <c r="F120" s="8"/>
      <c r="G120" s="27">
        <f t="shared" si="6"/>
        <v>0</v>
      </c>
    </row>
    <row r="121" spans="1:7" ht="14.25">
      <c r="A121" s="10"/>
      <c r="B121" s="10"/>
      <c r="C121" s="26"/>
      <c r="D121" s="41"/>
      <c r="E121" s="7"/>
      <c r="F121" s="8"/>
      <c r="G121" s="27">
        <f t="shared" si="6"/>
        <v>0</v>
      </c>
    </row>
    <row r="122" spans="1:7" ht="14.25">
      <c r="A122" s="10"/>
      <c r="B122" s="10"/>
      <c r="C122" s="26"/>
      <c r="D122" s="41"/>
      <c r="E122" s="7"/>
      <c r="F122" s="8"/>
      <c r="G122" s="27">
        <f t="shared" si="6"/>
        <v>0</v>
      </c>
    </row>
    <row r="123" spans="1:7" ht="14.25">
      <c r="A123" s="10"/>
      <c r="B123" s="10"/>
      <c r="C123" s="26"/>
      <c r="D123" s="41"/>
      <c r="E123" s="7"/>
      <c r="F123" s="8"/>
      <c r="G123" s="27">
        <f t="shared" si="6"/>
        <v>0</v>
      </c>
    </row>
    <row r="124" spans="1:7" ht="14.25">
      <c r="A124" s="10"/>
      <c r="B124" s="10"/>
      <c r="C124" s="26"/>
      <c r="D124" s="41"/>
      <c r="E124" s="7"/>
      <c r="F124" s="8"/>
      <c r="G124" s="27">
        <f t="shared" si="6"/>
        <v>0</v>
      </c>
    </row>
    <row r="125" spans="1:7" ht="14.25">
      <c r="A125" s="10"/>
      <c r="B125" s="10"/>
      <c r="C125" s="26"/>
      <c r="D125" s="41"/>
      <c r="E125" s="7"/>
      <c r="F125" s="8"/>
      <c r="G125" s="27">
        <f t="shared" si="6"/>
        <v>0</v>
      </c>
    </row>
    <row r="126" spans="1:7" ht="14.25">
      <c r="A126" s="10"/>
      <c r="B126" s="10"/>
      <c r="C126" s="26"/>
      <c r="D126" s="41"/>
      <c r="E126" s="7"/>
      <c r="F126" s="8"/>
      <c r="G126" s="27">
        <f t="shared" si="6"/>
        <v>0</v>
      </c>
    </row>
    <row r="127" spans="1:7" ht="14.25">
      <c r="A127" s="10"/>
      <c r="B127" s="10"/>
      <c r="C127" s="26"/>
      <c r="D127" s="41"/>
      <c r="E127" s="7"/>
      <c r="F127" s="8"/>
      <c r="G127" s="27">
        <f t="shared" si="6"/>
        <v>0</v>
      </c>
    </row>
    <row r="128" spans="1:7" ht="15" thickBot="1">
      <c r="A128" s="10"/>
      <c r="B128" s="10"/>
      <c r="C128" s="28"/>
      <c r="D128" s="41"/>
      <c r="E128" s="24"/>
      <c r="F128" s="25"/>
      <c r="G128" s="37">
        <f t="shared" si="6"/>
        <v>0</v>
      </c>
    </row>
    <row r="129" spans="1:7" ht="15" thickBot="1">
      <c r="A129" s="10"/>
      <c r="B129" s="10"/>
      <c r="C129" s="333" t="str">
        <f>+A114&amp;", "&amp;B114</f>
        <v xml:space="preserve">, </v>
      </c>
      <c r="D129" s="334"/>
      <c r="E129" s="334"/>
      <c r="F129" s="38" t="s">
        <v>173</v>
      </c>
      <c r="G129" s="11">
        <f>SUM(G114:G128)</f>
        <v>0</v>
      </c>
    </row>
    <row r="130" spans="1:7" ht="15" thickBot="1">
      <c r="A130" s="4"/>
      <c r="B130" s="4"/>
      <c r="C130" s="4"/>
      <c r="D130" s="13"/>
      <c r="E130" s="4"/>
      <c r="F130" s="4"/>
      <c r="G130" s="4"/>
    </row>
    <row r="131" spans="1:7" ht="15" thickBot="1">
      <c r="A131" s="33" t="s">
        <v>0</v>
      </c>
      <c r="B131" s="42" t="s">
        <v>1</v>
      </c>
      <c r="C131" s="40" t="s">
        <v>2</v>
      </c>
      <c r="D131" s="35" t="s">
        <v>3</v>
      </c>
      <c r="E131" s="34" t="s">
        <v>8</v>
      </c>
      <c r="F131" s="34" t="s">
        <v>4</v>
      </c>
      <c r="G131" s="36" t="s">
        <v>5</v>
      </c>
    </row>
    <row r="132" spans="1:7" ht="15" thickBot="1">
      <c r="A132" s="39"/>
      <c r="B132" s="43"/>
      <c r="C132" s="41"/>
      <c r="D132" s="41"/>
      <c r="E132" s="30"/>
      <c r="F132" s="31"/>
      <c r="G132" s="32">
        <f t="shared" ref="G132:G146" si="7">IF(E132&lt;&gt;"",VLOOKUP(E132&amp;", "&amp;F132,PointSkema,2,FALSE),0)</f>
        <v>0</v>
      </c>
    </row>
    <row r="133" spans="1:7" ht="14.25">
      <c r="A133" s="10"/>
      <c r="B133" s="10"/>
      <c r="C133" s="26"/>
      <c r="D133" s="41"/>
      <c r="E133" s="7"/>
      <c r="F133" s="8"/>
      <c r="G133" s="27">
        <f t="shared" si="7"/>
        <v>0</v>
      </c>
    </row>
    <row r="134" spans="1:7" ht="14.25">
      <c r="A134" s="10"/>
      <c r="B134" s="10"/>
      <c r="C134" s="26"/>
      <c r="D134" s="41"/>
      <c r="E134" s="7"/>
      <c r="F134" s="8"/>
      <c r="G134" s="27">
        <f t="shared" si="7"/>
        <v>0</v>
      </c>
    </row>
    <row r="135" spans="1:7" ht="14.25">
      <c r="A135" s="10"/>
      <c r="B135" s="10"/>
      <c r="C135" s="26"/>
      <c r="D135" s="41"/>
      <c r="E135" s="7"/>
      <c r="F135" s="8"/>
      <c r="G135" s="27">
        <f t="shared" si="7"/>
        <v>0</v>
      </c>
    </row>
    <row r="136" spans="1:7" ht="14.25">
      <c r="A136" s="10"/>
      <c r="B136" s="10"/>
      <c r="C136" s="26"/>
      <c r="D136" s="41"/>
      <c r="E136" s="7"/>
      <c r="F136" s="8"/>
      <c r="G136" s="27">
        <f t="shared" si="7"/>
        <v>0</v>
      </c>
    </row>
    <row r="137" spans="1:7" ht="14.25">
      <c r="A137" s="10"/>
      <c r="B137" s="10"/>
      <c r="C137" s="26"/>
      <c r="D137" s="41"/>
      <c r="E137" s="7"/>
      <c r="F137" s="8"/>
      <c r="G137" s="27">
        <f t="shared" si="7"/>
        <v>0</v>
      </c>
    </row>
    <row r="138" spans="1:7" ht="14.25">
      <c r="A138" s="10"/>
      <c r="B138" s="10"/>
      <c r="C138" s="26"/>
      <c r="D138" s="41"/>
      <c r="E138" s="7"/>
      <c r="F138" s="8"/>
      <c r="G138" s="27">
        <f t="shared" si="7"/>
        <v>0</v>
      </c>
    </row>
    <row r="139" spans="1:7" ht="14.25">
      <c r="A139" s="10"/>
      <c r="B139" s="10"/>
      <c r="C139" s="26"/>
      <c r="D139" s="41"/>
      <c r="E139" s="7"/>
      <c r="F139" s="8"/>
      <c r="G139" s="27">
        <f t="shared" si="7"/>
        <v>0</v>
      </c>
    </row>
    <row r="140" spans="1:7" ht="14.25">
      <c r="A140" s="10"/>
      <c r="B140" s="10"/>
      <c r="C140" s="26"/>
      <c r="D140" s="41"/>
      <c r="E140" s="7"/>
      <c r="F140" s="8"/>
      <c r="G140" s="27">
        <f t="shared" si="7"/>
        <v>0</v>
      </c>
    </row>
    <row r="141" spans="1:7" ht="14.25">
      <c r="A141" s="10"/>
      <c r="B141" s="10"/>
      <c r="C141" s="26"/>
      <c r="D141" s="41"/>
      <c r="E141" s="7"/>
      <c r="F141" s="8"/>
      <c r="G141" s="27">
        <f t="shared" si="7"/>
        <v>0</v>
      </c>
    </row>
    <row r="142" spans="1:7" ht="14.25">
      <c r="A142" s="10"/>
      <c r="B142" s="10"/>
      <c r="C142" s="26"/>
      <c r="D142" s="41"/>
      <c r="E142" s="7"/>
      <c r="F142" s="8"/>
      <c r="G142" s="27">
        <f t="shared" si="7"/>
        <v>0</v>
      </c>
    </row>
    <row r="143" spans="1:7" ht="14.25">
      <c r="A143" s="10"/>
      <c r="B143" s="10"/>
      <c r="C143" s="26"/>
      <c r="D143" s="41"/>
      <c r="E143" s="7"/>
      <c r="F143" s="8"/>
      <c r="G143" s="27">
        <f t="shared" si="7"/>
        <v>0</v>
      </c>
    </row>
    <row r="144" spans="1:7" ht="14.25">
      <c r="A144" s="10"/>
      <c r="B144" s="10"/>
      <c r="C144" s="26"/>
      <c r="D144" s="41"/>
      <c r="E144" s="7"/>
      <c r="F144" s="8"/>
      <c r="G144" s="27">
        <f t="shared" si="7"/>
        <v>0</v>
      </c>
    </row>
    <row r="145" spans="1:7" ht="14.25">
      <c r="A145" s="10"/>
      <c r="B145" s="10"/>
      <c r="C145" s="26"/>
      <c r="D145" s="41"/>
      <c r="E145" s="7"/>
      <c r="F145" s="8"/>
      <c r="G145" s="27">
        <f t="shared" si="7"/>
        <v>0</v>
      </c>
    </row>
    <row r="146" spans="1:7" ht="15" thickBot="1">
      <c r="A146" s="10"/>
      <c r="B146" s="10"/>
      <c r="C146" s="28"/>
      <c r="D146" s="41"/>
      <c r="E146" s="24"/>
      <c r="F146" s="25"/>
      <c r="G146" s="37">
        <f t="shared" si="7"/>
        <v>0</v>
      </c>
    </row>
    <row r="147" spans="1:7" ht="15" thickBot="1">
      <c r="A147" s="10"/>
      <c r="B147" s="10"/>
      <c r="C147" s="333" t="str">
        <f>+A132&amp;", "&amp;B132</f>
        <v xml:space="preserve">, </v>
      </c>
      <c r="D147" s="334"/>
      <c r="E147" s="334"/>
      <c r="F147" s="38" t="s">
        <v>173</v>
      </c>
      <c r="G147" s="11">
        <f>SUM(G132:G146)</f>
        <v>0</v>
      </c>
    </row>
    <row r="148" spans="1:7" ht="15" thickBot="1">
      <c r="A148" s="4"/>
      <c r="B148" s="4"/>
      <c r="C148" s="4"/>
      <c r="D148" s="13"/>
      <c r="E148" s="4"/>
      <c r="F148" s="4"/>
      <c r="G148" s="4"/>
    </row>
    <row r="149" spans="1:7" ht="15" thickBot="1">
      <c r="A149" s="33" t="s">
        <v>0</v>
      </c>
      <c r="B149" s="42" t="s">
        <v>1</v>
      </c>
      <c r="C149" s="40" t="s">
        <v>2</v>
      </c>
      <c r="D149" s="35" t="s">
        <v>3</v>
      </c>
      <c r="E149" s="34" t="s">
        <v>8</v>
      </c>
      <c r="F149" s="34" t="s">
        <v>4</v>
      </c>
      <c r="G149" s="36" t="s">
        <v>5</v>
      </c>
    </row>
    <row r="150" spans="1:7" ht="15" thickBot="1">
      <c r="A150" s="39"/>
      <c r="B150" s="43"/>
      <c r="C150" s="41"/>
      <c r="D150" s="29"/>
      <c r="E150" s="30"/>
      <c r="F150" s="31"/>
      <c r="G150" s="32">
        <f t="shared" ref="G150:G164" si="8">IF(E150&lt;&gt;"",VLOOKUP(E150&amp;", "&amp;F150,PointSkema,2,FALSE),0)</f>
        <v>0</v>
      </c>
    </row>
    <row r="151" spans="1:7" ht="14.25">
      <c r="A151" s="10"/>
      <c r="B151" s="10"/>
      <c r="C151" s="26"/>
      <c r="D151" s="6"/>
      <c r="E151" s="7"/>
      <c r="F151" s="8"/>
      <c r="G151" s="27">
        <f t="shared" si="8"/>
        <v>0</v>
      </c>
    </row>
    <row r="152" spans="1:7" ht="14.25">
      <c r="A152" s="10"/>
      <c r="B152" s="10"/>
      <c r="C152" s="26"/>
      <c r="D152" s="6"/>
      <c r="E152" s="7"/>
      <c r="F152" s="8"/>
      <c r="G152" s="27">
        <f t="shared" si="8"/>
        <v>0</v>
      </c>
    </row>
    <row r="153" spans="1:7" ht="14.25">
      <c r="A153" s="10"/>
      <c r="B153" s="10"/>
      <c r="C153" s="26"/>
      <c r="D153" s="6"/>
      <c r="E153" s="7"/>
      <c r="F153" s="8"/>
      <c r="G153" s="27">
        <f t="shared" si="8"/>
        <v>0</v>
      </c>
    </row>
    <row r="154" spans="1:7" ht="14.25">
      <c r="A154" s="10"/>
      <c r="B154" s="10"/>
      <c r="C154" s="26"/>
      <c r="D154" s="6"/>
      <c r="E154" s="7"/>
      <c r="F154" s="8"/>
      <c r="G154" s="27">
        <f t="shared" si="8"/>
        <v>0</v>
      </c>
    </row>
    <row r="155" spans="1:7" ht="14.25">
      <c r="A155" s="10"/>
      <c r="B155" s="10"/>
      <c r="C155" s="26"/>
      <c r="D155" s="6"/>
      <c r="E155" s="7"/>
      <c r="F155" s="8"/>
      <c r="G155" s="27">
        <f t="shared" si="8"/>
        <v>0</v>
      </c>
    </row>
    <row r="156" spans="1:7" ht="14.25">
      <c r="A156" s="10"/>
      <c r="B156" s="10"/>
      <c r="C156" s="26"/>
      <c r="D156" s="6"/>
      <c r="E156" s="7"/>
      <c r="F156" s="8"/>
      <c r="G156" s="27">
        <f t="shared" si="8"/>
        <v>0</v>
      </c>
    </row>
    <row r="157" spans="1:7" ht="14.25">
      <c r="A157" s="10"/>
      <c r="B157" s="10"/>
      <c r="C157" s="26"/>
      <c r="D157" s="6"/>
      <c r="E157" s="7"/>
      <c r="F157" s="8"/>
      <c r="G157" s="27">
        <f t="shared" si="8"/>
        <v>0</v>
      </c>
    </row>
    <row r="158" spans="1:7" ht="14.25">
      <c r="A158" s="10"/>
      <c r="B158" s="10"/>
      <c r="C158" s="26"/>
      <c r="D158" s="6"/>
      <c r="E158" s="7"/>
      <c r="F158" s="8"/>
      <c r="G158" s="27">
        <f t="shared" si="8"/>
        <v>0</v>
      </c>
    </row>
    <row r="159" spans="1:7" ht="14.25">
      <c r="A159" s="10"/>
      <c r="B159" s="10"/>
      <c r="C159" s="26"/>
      <c r="D159" s="6"/>
      <c r="E159" s="7"/>
      <c r="F159" s="8"/>
      <c r="G159" s="27">
        <f t="shared" si="8"/>
        <v>0</v>
      </c>
    </row>
    <row r="160" spans="1:7" ht="14.25">
      <c r="A160" s="10"/>
      <c r="B160" s="10"/>
      <c r="C160" s="26"/>
      <c r="D160" s="6"/>
      <c r="E160" s="7"/>
      <c r="F160" s="8"/>
      <c r="G160" s="27">
        <f t="shared" si="8"/>
        <v>0</v>
      </c>
    </row>
    <row r="161" spans="1:7" ht="14.25">
      <c r="A161" s="10"/>
      <c r="B161" s="10"/>
      <c r="C161" s="26"/>
      <c r="D161" s="6"/>
      <c r="E161" s="7"/>
      <c r="F161" s="8"/>
      <c r="G161" s="27">
        <f t="shared" si="8"/>
        <v>0</v>
      </c>
    </row>
    <row r="162" spans="1:7" ht="14.25">
      <c r="A162" s="10"/>
      <c r="B162" s="10"/>
      <c r="C162" s="26"/>
      <c r="D162" s="6"/>
      <c r="E162" s="7"/>
      <c r="F162" s="8"/>
      <c r="G162" s="27">
        <f t="shared" si="8"/>
        <v>0</v>
      </c>
    </row>
    <row r="163" spans="1:7" ht="14.25">
      <c r="A163" s="10"/>
      <c r="B163" s="10"/>
      <c r="C163" s="26"/>
      <c r="D163" s="6"/>
      <c r="E163" s="7"/>
      <c r="F163" s="8"/>
      <c r="G163" s="27">
        <f t="shared" si="8"/>
        <v>0</v>
      </c>
    </row>
    <row r="164" spans="1:7" ht="15" thickBot="1">
      <c r="A164" s="10"/>
      <c r="B164" s="10"/>
      <c r="C164" s="28"/>
      <c r="D164" s="23"/>
      <c r="E164" s="24"/>
      <c r="F164" s="25"/>
      <c r="G164" s="37">
        <f t="shared" si="8"/>
        <v>0</v>
      </c>
    </row>
    <row r="165" spans="1:7" ht="15" thickBot="1">
      <c r="A165" s="10"/>
      <c r="B165" s="10"/>
      <c r="C165" s="333" t="str">
        <f>+A150&amp;", "&amp;B150</f>
        <v xml:space="preserve">, </v>
      </c>
      <c r="D165" s="334"/>
      <c r="E165" s="334"/>
      <c r="F165" s="38" t="s">
        <v>173</v>
      </c>
      <c r="G165" s="11">
        <f>SUM(G150:G164)</f>
        <v>0</v>
      </c>
    </row>
    <row r="166" spans="1:7" ht="14.25">
      <c r="A166" s="4"/>
      <c r="B166" s="4"/>
      <c r="C166" s="4"/>
      <c r="D166" s="13"/>
      <c r="E166" s="4"/>
      <c r="F166" s="4"/>
      <c r="G166" s="4"/>
    </row>
    <row r="167" spans="1:7" ht="15" thickBot="1">
      <c r="A167" s="4"/>
      <c r="B167" s="4"/>
      <c r="C167" s="4"/>
      <c r="D167" s="13"/>
      <c r="E167" s="4"/>
      <c r="F167" s="4"/>
      <c r="G167" s="4"/>
    </row>
    <row r="168" spans="1:7" ht="15" thickBot="1">
      <c r="A168" s="33" t="s">
        <v>0</v>
      </c>
      <c r="B168" s="42" t="s">
        <v>1</v>
      </c>
      <c r="C168" s="40" t="s">
        <v>2</v>
      </c>
      <c r="D168" s="35" t="s">
        <v>3</v>
      </c>
      <c r="E168" s="34" t="s">
        <v>8</v>
      </c>
      <c r="F168" s="34" t="s">
        <v>4</v>
      </c>
      <c r="G168" s="36" t="s">
        <v>5</v>
      </c>
    </row>
    <row r="169" spans="1:7" ht="15" thickBot="1">
      <c r="A169" s="39"/>
      <c r="B169" s="43"/>
      <c r="C169" s="41"/>
      <c r="D169" s="29"/>
      <c r="E169" s="30"/>
      <c r="F169" s="31"/>
      <c r="G169" s="32">
        <f t="shared" ref="G169:G183" si="9">IF(E169&lt;&gt;"",VLOOKUP(E169&amp;", "&amp;F169,PointSkema,2,FALSE),0)</f>
        <v>0</v>
      </c>
    </row>
    <row r="170" spans="1:7" ht="14.25">
      <c r="A170" s="10"/>
      <c r="B170" s="10"/>
      <c r="C170" s="26"/>
      <c r="D170" s="6"/>
      <c r="E170" s="7"/>
      <c r="F170" s="8"/>
      <c r="G170" s="27">
        <f t="shared" si="9"/>
        <v>0</v>
      </c>
    </row>
    <row r="171" spans="1:7" ht="14.25">
      <c r="A171" s="10"/>
      <c r="B171" s="10"/>
      <c r="C171" s="26"/>
      <c r="D171" s="6"/>
      <c r="E171" s="7"/>
      <c r="F171" s="8"/>
      <c r="G171" s="27">
        <f t="shared" si="9"/>
        <v>0</v>
      </c>
    </row>
    <row r="172" spans="1:7" ht="14.25">
      <c r="A172" s="10"/>
      <c r="B172" s="10"/>
      <c r="C172" s="26"/>
      <c r="D172" s="6"/>
      <c r="E172" s="7"/>
      <c r="F172" s="8"/>
      <c r="G172" s="27">
        <f t="shared" si="9"/>
        <v>0</v>
      </c>
    </row>
    <row r="173" spans="1:7" ht="14.25">
      <c r="A173" s="10"/>
      <c r="B173" s="10"/>
      <c r="C173" s="26"/>
      <c r="D173" s="6"/>
      <c r="E173" s="7"/>
      <c r="F173" s="8"/>
      <c r="G173" s="27">
        <f t="shared" si="9"/>
        <v>0</v>
      </c>
    </row>
    <row r="174" spans="1:7" ht="14.25">
      <c r="A174" s="10"/>
      <c r="B174" s="10"/>
      <c r="C174" s="26"/>
      <c r="D174" s="6"/>
      <c r="E174" s="7"/>
      <c r="F174" s="8"/>
      <c r="G174" s="27">
        <f t="shared" si="9"/>
        <v>0</v>
      </c>
    </row>
    <row r="175" spans="1:7" ht="14.25">
      <c r="A175" s="10"/>
      <c r="B175" s="10"/>
      <c r="C175" s="26"/>
      <c r="D175" s="6"/>
      <c r="E175" s="7"/>
      <c r="F175" s="8"/>
      <c r="G175" s="27">
        <f t="shared" si="9"/>
        <v>0</v>
      </c>
    </row>
    <row r="176" spans="1:7" ht="14.25">
      <c r="A176" s="10"/>
      <c r="B176" s="10"/>
      <c r="C176" s="26"/>
      <c r="D176" s="6"/>
      <c r="E176" s="7"/>
      <c r="F176" s="8"/>
      <c r="G176" s="27">
        <f t="shared" si="9"/>
        <v>0</v>
      </c>
    </row>
    <row r="177" spans="1:7" ht="14.25">
      <c r="A177" s="10"/>
      <c r="B177" s="10"/>
      <c r="C177" s="26"/>
      <c r="D177" s="6"/>
      <c r="E177" s="7"/>
      <c r="F177" s="8"/>
      <c r="G177" s="27">
        <f t="shared" si="9"/>
        <v>0</v>
      </c>
    </row>
    <row r="178" spans="1:7" ht="14.25">
      <c r="A178" s="10"/>
      <c r="B178" s="10"/>
      <c r="C178" s="26"/>
      <c r="D178" s="6"/>
      <c r="E178" s="7"/>
      <c r="F178" s="8"/>
      <c r="G178" s="27">
        <f t="shared" si="9"/>
        <v>0</v>
      </c>
    </row>
    <row r="179" spans="1:7" ht="14.25">
      <c r="A179" s="10"/>
      <c r="B179" s="10"/>
      <c r="C179" s="26"/>
      <c r="D179" s="6"/>
      <c r="E179" s="7"/>
      <c r="F179" s="8"/>
      <c r="G179" s="27">
        <f t="shared" si="9"/>
        <v>0</v>
      </c>
    </row>
    <row r="180" spans="1:7" ht="14.25">
      <c r="A180" s="10"/>
      <c r="B180" s="10"/>
      <c r="C180" s="26"/>
      <c r="D180" s="6"/>
      <c r="E180" s="7"/>
      <c r="F180" s="8"/>
      <c r="G180" s="27">
        <f t="shared" si="9"/>
        <v>0</v>
      </c>
    </row>
    <row r="181" spans="1:7" ht="14.25">
      <c r="A181" s="10"/>
      <c r="B181" s="10"/>
      <c r="C181" s="26"/>
      <c r="D181" s="6"/>
      <c r="E181" s="7"/>
      <c r="F181" s="8"/>
      <c r="G181" s="27">
        <f t="shared" si="9"/>
        <v>0</v>
      </c>
    </row>
    <row r="182" spans="1:7" ht="14.25">
      <c r="A182" s="10"/>
      <c r="B182" s="10"/>
      <c r="C182" s="26"/>
      <c r="D182" s="6"/>
      <c r="E182" s="7"/>
      <c r="F182" s="8"/>
      <c r="G182" s="27">
        <f t="shared" si="9"/>
        <v>0</v>
      </c>
    </row>
    <row r="183" spans="1:7" ht="15" thickBot="1">
      <c r="A183" s="10"/>
      <c r="B183" s="10"/>
      <c r="C183" s="28"/>
      <c r="D183" s="23"/>
      <c r="E183" s="24"/>
      <c r="F183" s="25"/>
      <c r="G183" s="37">
        <f t="shared" si="9"/>
        <v>0</v>
      </c>
    </row>
    <row r="184" spans="1:7" ht="15" thickBot="1">
      <c r="A184" s="10"/>
      <c r="B184" s="10"/>
      <c r="C184" s="333" t="str">
        <f>+A169&amp;", "&amp;B169</f>
        <v xml:space="preserve">, </v>
      </c>
      <c r="D184" s="334"/>
      <c r="E184" s="334"/>
      <c r="F184" s="38" t="s">
        <v>173</v>
      </c>
      <c r="G184" s="11">
        <f>SUM(G169:G183)</f>
        <v>0</v>
      </c>
    </row>
    <row r="185" spans="1:7" ht="15" thickBot="1">
      <c r="A185" s="4"/>
      <c r="B185" s="4"/>
      <c r="C185" s="4"/>
      <c r="D185" s="13"/>
      <c r="E185" s="4"/>
      <c r="F185" s="4"/>
      <c r="G185" s="4"/>
    </row>
    <row r="186" spans="1:7" ht="15" thickBot="1">
      <c r="A186" s="33" t="s">
        <v>0</v>
      </c>
      <c r="B186" s="42" t="s">
        <v>1</v>
      </c>
      <c r="C186" s="40" t="s">
        <v>2</v>
      </c>
      <c r="D186" s="35" t="s">
        <v>3</v>
      </c>
      <c r="E186" s="34" t="s">
        <v>8</v>
      </c>
      <c r="F186" s="34" t="s">
        <v>4</v>
      </c>
      <c r="G186" s="36" t="s">
        <v>5</v>
      </c>
    </row>
    <row r="187" spans="1:7" ht="15" thickBot="1">
      <c r="A187" s="39"/>
      <c r="B187" s="43"/>
      <c r="C187" s="41"/>
      <c r="D187" s="29"/>
      <c r="E187" s="30"/>
      <c r="F187" s="31"/>
      <c r="G187" s="32">
        <f t="shared" ref="G187:G201" si="10">IF(E187&lt;&gt;"",VLOOKUP(E187&amp;", "&amp;F187,PointSkema,2,FALSE),0)</f>
        <v>0</v>
      </c>
    </row>
    <row r="188" spans="1:7" ht="14.25">
      <c r="A188" s="10"/>
      <c r="B188" s="10"/>
      <c r="C188" s="26"/>
      <c r="D188" s="6"/>
      <c r="E188" s="7"/>
      <c r="F188" s="8"/>
      <c r="G188" s="27">
        <f t="shared" si="10"/>
        <v>0</v>
      </c>
    </row>
    <row r="189" spans="1:7" ht="14.25">
      <c r="A189" s="10"/>
      <c r="B189" s="10"/>
      <c r="C189" s="26"/>
      <c r="D189" s="6"/>
      <c r="E189" s="7"/>
      <c r="F189" s="8"/>
      <c r="G189" s="27">
        <f t="shared" si="10"/>
        <v>0</v>
      </c>
    </row>
    <row r="190" spans="1:7" ht="14.25">
      <c r="A190" s="10"/>
      <c r="B190" s="10"/>
      <c r="C190" s="26"/>
      <c r="D190" s="6"/>
      <c r="E190" s="7"/>
      <c r="F190" s="8"/>
      <c r="G190" s="27">
        <f t="shared" si="10"/>
        <v>0</v>
      </c>
    </row>
    <row r="191" spans="1:7" ht="14.25">
      <c r="A191" s="10"/>
      <c r="B191" s="10"/>
      <c r="C191" s="26"/>
      <c r="D191" s="6"/>
      <c r="E191" s="7"/>
      <c r="F191" s="8"/>
      <c r="G191" s="27">
        <f t="shared" si="10"/>
        <v>0</v>
      </c>
    </row>
    <row r="192" spans="1:7" ht="14.25">
      <c r="A192" s="10"/>
      <c r="B192" s="10"/>
      <c r="C192" s="26"/>
      <c r="D192" s="6"/>
      <c r="E192" s="7"/>
      <c r="F192" s="8"/>
      <c r="G192" s="27">
        <f t="shared" si="10"/>
        <v>0</v>
      </c>
    </row>
    <row r="193" spans="1:7" ht="14.25">
      <c r="A193" s="10"/>
      <c r="B193" s="10"/>
      <c r="C193" s="26"/>
      <c r="D193" s="6"/>
      <c r="E193" s="7"/>
      <c r="F193" s="8"/>
      <c r="G193" s="27">
        <f t="shared" si="10"/>
        <v>0</v>
      </c>
    </row>
    <row r="194" spans="1:7" ht="14.25">
      <c r="A194" s="10"/>
      <c r="B194" s="10"/>
      <c r="C194" s="26"/>
      <c r="D194" s="6"/>
      <c r="E194" s="7"/>
      <c r="F194" s="8"/>
      <c r="G194" s="27">
        <f t="shared" si="10"/>
        <v>0</v>
      </c>
    </row>
    <row r="195" spans="1:7" ht="14.25">
      <c r="A195" s="10"/>
      <c r="B195" s="10"/>
      <c r="C195" s="26"/>
      <c r="D195" s="6"/>
      <c r="E195" s="7"/>
      <c r="F195" s="8"/>
      <c r="G195" s="27">
        <f t="shared" si="10"/>
        <v>0</v>
      </c>
    </row>
    <row r="196" spans="1:7" ht="14.25">
      <c r="A196" s="10"/>
      <c r="B196" s="10"/>
      <c r="C196" s="26"/>
      <c r="D196" s="6"/>
      <c r="E196" s="7"/>
      <c r="F196" s="8"/>
      <c r="G196" s="27">
        <f t="shared" si="10"/>
        <v>0</v>
      </c>
    </row>
    <row r="197" spans="1:7" ht="14.25">
      <c r="A197" s="10"/>
      <c r="B197" s="10"/>
      <c r="C197" s="26"/>
      <c r="D197" s="6"/>
      <c r="E197" s="7"/>
      <c r="F197" s="8"/>
      <c r="G197" s="27">
        <f t="shared" si="10"/>
        <v>0</v>
      </c>
    </row>
    <row r="198" spans="1:7" ht="14.25">
      <c r="A198" s="10"/>
      <c r="B198" s="10"/>
      <c r="C198" s="26"/>
      <c r="D198" s="6"/>
      <c r="E198" s="7"/>
      <c r="F198" s="8"/>
      <c r="G198" s="27">
        <f t="shared" si="10"/>
        <v>0</v>
      </c>
    </row>
    <row r="199" spans="1:7" ht="14.25">
      <c r="A199" s="10"/>
      <c r="B199" s="10"/>
      <c r="C199" s="26"/>
      <c r="D199" s="6"/>
      <c r="E199" s="7"/>
      <c r="F199" s="8"/>
      <c r="G199" s="27">
        <f t="shared" si="10"/>
        <v>0</v>
      </c>
    </row>
    <row r="200" spans="1:7" ht="14.25">
      <c r="A200" s="10"/>
      <c r="B200" s="10"/>
      <c r="C200" s="26"/>
      <c r="D200" s="6"/>
      <c r="E200" s="7"/>
      <c r="F200" s="8"/>
      <c r="G200" s="27">
        <f t="shared" si="10"/>
        <v>0</v>
      </c>
    </row>
    <row r="201" spans="1:7" ht="15" thickBot="1">
      <c r="A201" s="10"/>
      <c r="B201" s="10"/>
      <c r="C201" s="28"/>
      <c r="D201" s="23"/>
      <c r="E201" s="24"/>
      <c r="F201" s="25"/>
      <c r="G201" s="37">
        <f t="shared" si="10"/>
        <v>0</v>
      </c>
    </row>
    <row r="202" spans="1:7" ht="15" thickBot="1">
      <c r="A202" s="10"/>
      <c r="B202" s="10"/>
      <c r="C202" s="333" t="str">
        <f>+A187&amp;", "&amp;B187</f>
        <v xml:space="preserve">, </v>
      </c>
      <c r="D202" s="334"/>
      <c r="E202" s="334"/>
      <c r="F202" s="38" t="s">
        <v>173</v>
      </c>
      <c r="G202" s="11">
        <f>SUM(G187:G201)</f>
        <v>0</v>
      </c>
    </row>
    <row r="203" spans="1:7" ht="15" thickBot="1">
      <c r="A203" s="4"/>
      <c r="B203" s="4"/>
      <c r="C203" s="4"/>
      <c r="D203" s="13"/>
      <c r="E203" s="4"/>
      <c r="F203" s="4"/>
      <c r="G203" s="4"/>
    </row>
    <row r="204" spans="1:7" ht="15" thickBot="1">
      <c r="A204" s="33" t="s">
        <v>0</v>
      </c>
      <c r="B204" s="42" t="s">
        <v>1</v>
      </c>
      <c r="C204" s="40" t="s">
        <v>2</v>
      </c>
      <c r="D204" s="35" t="s">
        <v>3</v>
      </c>
      <c r="E204" s="34" t="s">
        <v>8</v>
      </c>
      <c r="F204" s="34" t="s">
        <v>4</v>
      </c>
      <c r="G204" s="36" t="s">
        <v>5</v>
      </c>
    </row>
    <row r="205" spans="1:7" ht="15" thickBot="1">
      <c r="A205" s="39"/>
      <c r="B205" s="43"/>
      <c r="C205" s="41"/>
      <c r="D205" s="29"/>
      <c r="E205" s="30"/>
      <c r="F205" s="31"/>
      <c r="G205" s="32">
        <f t="shared" ref="G205:G219" si="11">IF(E205&lt;&gt;"",VLOOKUP(E205&amp;", "&amp;F205,PointSkema,2,FALSE),0)</f>
        <v>0</v>
      </c>
    </row>
    <row r="206" spans="1:7" ht="14.25">
      <c r="A206" s="10"/>
      <c r="B206" s="10"/>
      <c r="C206" s="26"/>
      <c r="D206" s="6"/>
      <c r="E206" s="7"/>
      <c r="F206" s="8"/>
      <c r="G206" s="27">
        <f t="shared" si="11"/>
        <v>0</v>
      </c>
    </row>
    <row r="207" spans="1:7" ht="14.25">
      <c r="A207" s="10"/>
      <c r="B207" s="10"/>
      <c r="C207" s="26"/>
      <c r="D207" s="6"/>
      <c r="E207" s="7"/>
      <c r="F207" s="8"/>
      <c r="G207" s="27">
        <f t="shared" si="11"/>
        <v>0</v>
      </c>
    </row>
    <row r="208" spans="1:7" ht="14.25">
      <c r="A208" s="10"/>
      <c r="B208" s="10"/>
      <c r="C208" s="26"/>
      <c r="D208" s="6"/>
      <c r="E208" s="7"/>
      <c r="F208" s="8"/>
      <c r="G208" s="27">
        <f t="shared" si="11"/>
        <v>0</v>
      </c>
    </row>
    <row r="209" spans="1:7" ht="14.25">
      <c r="A209" s="10"/>
      <c r="B209" s="10"/>
      <c r="C209" s="26"/>
      <c r="D209" s="6"/>
      <c r="E209" s="7"/>
      <c r="F209" s="8"/>
      <c r="G209" s="27">
        <f t="shared" si="11"/>
        <v>0</v>
      </c>
    </row>
    <row r="210" spans="1:7" ht="14.25">
      <c r="A210" s="10"/>
      <c r="B210" s="10"/>
      <c r="C210" s="26"/>
      <c r="D210" s="6"/>
      <c r="E210" s="7"/>
      <c r="F210" s="8"/>
      <c r="G210" s="27">
        <f t="shared" si="11"/>
        <v>0</v>
      </c>
    </row>
    <row r="211" spans="1:7" ht="14.25">
      <c r="A211" s="10"/>
      <c r="B211" s="10"/>
      <c r="C211" s="26"/>
      <c r="D211" s="6"/>
      <c r="E211" s="7"/>
      <c r="F211" s="8"/>
      <c r="G211" s="27">
        <f t="shared" si="11"/>
        <v>0</v>
      </c>
    </row>
    <row r="212" spans="1:7" ht="14.25">
      <c r="A212" s="10"/>
      <c r="B212" s="10"/>
      <c r="C212" s="26"/>
      <c r="D212" s="6"/>
      <c r="E212" s="7"/>
      <c r="F212" s="8"/>
      <c r="G212" s="27">
        <f t="shared" si="11"/>
        <v>0</v>
      </c>
    </row>
    <row r="213" spans="1:7" ht="14.25">
      <c r="A213" s="10"/>
      <c r="B213" s="10"/>
      <c r="C213" s="26"/>
      <c r="D213" s="6"/>
      <c r="E213" s="7"/>
      <c r="F213" s="8"/>
      <c r="G213" s="27">
        <f t="shared" si="11"/>
        <v>0</v>
      </c>
    </row>
    <row r="214" spans="1:7" ht="14.25">
      <c r="A214" s="10"/>
      <c r="B214" s="10"/>
      <c r="C214" s="26"/>
      <c r="D214" s="6"/>
      <c r="E214" s="7"/>
      <c r="F214" s="8"/>
      <c r="G214" s="27">
        <f t="shared" si="11"/>
        <v>0</v>
      </c>
    </row>
    <row r="215" spans="1:7" ht="14.25">
      <c r="A215" s="10"/>
      <c r="B215" s="10"/>
      <c r="C215" s="26"/>
      <c r="D215" s="6"/>
      <c r="E215" s="7"/>
      <c r="F215" s="8"/>
      <c r="G215" s="27">
        <f t="shared" si="11"/>
        <v>0</v>
      </c>
    </row>
    <row r="216" spans="1:7" ht="14.25">
      <c r="A216" s="10"/>
      <c r="B216" s="10"/>
      <c r="C216" s="26"/>
      <c r="D216" s="6"/>
      <c r="E216" s="7"/>
      <c r="F216" s="8"/>
      <c r="G216" s="27">
        <f t="shared" si="11"/>
        <v>0</v>
      </c>
    </row>
    <row r="217" spans="1:7" ht="14.25">
      <c r="A217" s="10"/>
      <c r="B217" s="10"/>
      <c r="C217" s="26"/>
      <c r="D217" s="6"/>
      <c r="E217" s="7"/>
      <c r="F217" s="8"/>
      <c r="G217" s="27">
        <f t="shared" si="11"/>
        <v>0</v>
      </c>
    </row>
    <row r="218" spans="1:7" ht="14.25">
      <c r="A218" s="10"/>
      <c r="B218" s="10"/>
      <c r="C218" s="26"/>
      <c r="D218" s="6"/>
      <c r="E218" s="7"/>
      <c r="F218" s="8"/>
      <c r="G218" s="27">
        <f t="shared" si="11"/>
        <v>0</v>
      </c>
    </row>
    <row r="219" spans="1:7" ht="15" thickBot="1">
      <c r="A219" s="10"/>
      <c r="B219" s="10"/>
      <c r="C219" s="28"/>
      <c r="D219" s="23"/>
      <c r="E219" s="24"/>
      <c r="F219" s="25"/>
      <c r="G219" s="37">
        <f t="shared" si="11"/>
        <v>0</v>
      </c>
    </row>
    <row r="220" spans="1:7" ht="15" thickBot="1">
      <c r="A220" s="10"/>
      <c r="B220" s="10"/>
      <c r="C220" s="333" t="str">
        <f>+A205&amp;", "&amp;B205</f>
        <v xml:space="preserve">, </v>
      </c>
      <c r="D220" s="334"/>
      <c r="E220" s="334"/>
      <c r="F220" s="38" t="s">
        <v>173</v>
      </c>
      <c r="G220" s="11">
        <f>SUM(G205:G219)</f>
        <v>0</v>
      </c>
    </row>
    <row r="221" spans="1:7" ht="15" thickBot="1">
      <c r="A221" s="4"/>
      <c r="B221" s="4"/>
      <c r="C221" s="4"/>
      <c r="D221" s="13"/>
      <c r="E221" s="4"/>
      <c r="F221" s="4"/>
      <c r="G221" s="4"/>
    </row>
    <row r="222" spans="1:7" ht="15" thickBot="1">
      <c r="A222" s="33" t="s">
        <v>0</v>
      </c>
      <c r="B222" s="42" t="s">
        <v>1</v>
      </c>
      <c r="C222" s="40" t="s">
        <v>2</v>
      </c>
      <c r="D222" s="35" t="s">
        <v>3</v>
      </c>
      <c r="E222" s="34" t="s">
        <v>8</v>
      </c>
      <c r="F222" s="34" t="s">
        <v>4</v>
      </c>
      <c r="G222" s="36" t="s">
        <v>5</v>
      </c>
    </row>
    <row r="223" spans="1:7" ht="15" thickBot="1">
      <c r="A223" s="39"/>
      <c r="B223" s="43"/>
      <c r="C223" s="41"/>
      <c r="D223" s="29"/>
      <c r="E223" s="30"/>
      <c r="F223" s="31"/>
      <c r="G223" s="32">
        <f t="shared" ref="G223:G237" si="12">IF(E223&lt;&gt;"",VLOOKUP(E223&amp;", "&amp;F223,PointSkema,2,FALSE),0)</f>
        <v>0</v>
      </c>
    </row>
    <row r="224" spans="1:7" ht="14.25">
      <c r="A224" s="10"/>
      <c r="B224" s="10"/>
      <c r="C224" s="26"/>
      <c r="D224" s="6"/>
      <c r="E224" s="7"/>
      <c r="F224" s="8"/>
      <c r="G224" s="27">
        <f t="shared" si="12"/>
        <v>0</v>
      </c>
    </row>
    <row r="225" spans="1:7" ht="14.25">
      <c r="A225" s="10"/>
      <c r="B225" s="10"/>
      <c r="C225" s="26"/>
      <c r="D225" s="6"/>
      <c r="E225" s="7"/>
      <c r="F225" s="8"/>
      <c r="G225" s="27">
        <f t="shared" si="12"/>
        <v>0</v>
      </c>
    </row>
    <row r="226" spans="1:7" ht="14.25">
      <c r="A226" s="10"/>
      <c r="B226" s="10"/>
      <c r="C226" s="26"/>
      <c r="D226" s="6"/>
      <c r="E226" s="7"/>
      <c r="F226" s="8"/>
      <c r="G226" s="27">
        <f t="shared" si="12"/>
        <v>0</v>
      </c>
    </row>
    <row r="227" spans="1:7" ht="14.25">
      <c r="A227" s="10"/>
      <c r="B227" s="10"/>
      <c r="C227" s="26"/>
      <c r="D227" s="6"/>
      <c r="E227" s="7"/>
      <c r="F227" s="8"/>
      <c r="G227" s="27">
        <f t="shared" si="12"/>
        <v>0</v>
      </c>
    </row>
    <row r="228" spans="1:7" ht="14.25">
      <c r="A228" s="10"/>
      <c r="B228" s="10"/>
      <c r="C228" s="26"/>
      <c r="D228" s="6"/>
      <c r="E228" s="7"/>
      <c r="F228" s="8"/>
      <c r="G228" s="27">
        <f t="shared" si="12"/>
        <v>0</v>
      </c>
    </row>
    <row r="229" spans="1:7" ht="14.25">
      <c r="A229" s="10"/>
      <c r="B229" s="10"/>
      <c r="C229" s="26"/>
      <c r="D229" s="6"/>
      <c r="E229" s="7"/>
      <c r="F229" s="8"/>
      <c r="G229" s="27">
        <f t="shared" si="12"/>
        <v>0</v>
      </c>
    </row>
    <row r="230" spans="1:7" ht="14.25">
      <c r="A230" s="10"/>
      <c r="B230" s="10"/>
      <c r="C230" s="26"/>
      <c r="D230" s="6"/>
      <c r="E230" s="7"/>
      <c r="F230" s="8"/>
      <c r="G230" s="27">
        <f t="shared" si="12"/>
        <v>0</v>
      </c>
    </row>
    <row r="231" spans="1:7" ht="14.25">
      <c r="A231" s="10"/>
      <c r="B231" s="10"/>
      <c r="C231" s="26"/>
      <c r="D231" s="6"/>
      <c r="E231" s="7"/>
      <c r="F231" s="8"/>
      <c r="G231" s="27">
        <f t="shared" si="12"/>
        <v>0</v>
      </c>
    </row>
    <row r="232" spans="1:7" ht="14.25">
      <c r="A232" s="10"/>
      <c r="B232" s="10"/>
      <c r="C232" s="26"/>
      <c r="D232" s="6"/>
      <c r="E232" s="7"/>
      <c r="F232" s="8"/>
      <c r="G232" s="27">
        <f t="shared" si="12"/>
        <v>0</v>
      </c>
    </row>
    <row r="233" spans="1:7" ht="14.25">
      <c r="A233" s="10"/>
      <c r="B233" s="10"/>
      <c r="C233" s="26"/>
      <c r="D233" s="6"/>
      <c r="E233" s="7"/>
      <c r="F233" s="8"/>
      <c r="G233" s="27">
        <f t="shared" si="12"/>
        <v>0</v>
      </c>
    </row>
    <row r="234" spans="1:7" ht="14.25">
      <c r="A234" s="10"/>
      <c r="B234" s="10"/>
      <c r="C234" s="26"/>
      <c r="D234" s="6"/>
      <c r="E234" s="7"/>
      <c r="F234" s="8"/>
      <c r="G234" s="27">
        <f t="shared" si="12"/>
        <v>0</v>
      </c>
    </row>
    <row r="235" spans="1:7" ht="14.25">
      <c r="A235" s="10"/>
      <c r="B235" s="10"/>
      <c r="C235" s="26"/>
      <c r="D235" s="6"/>
      <c r="E235" s="7"/>
      <c r="F235" s="8"/>
      <c r="G235" s="27">
        <f t="shared" si="12"/>
        <v>0</v>
      </c>
    </row>
    <row r="236" spans="1:7" ht="14.25">
      <c r="A236" s="10"/>
      <c r="B236" s="10"/>
      <c r="C236" s="26"/>
      <c r="D236" s="6"/>
      <c r="E236" s="7"/>
      <c r="F236" s="8"/>
      <c r="G236" s="27">
        <f t="shared" si="12"/>
        <v>0</v>
      </c>
    </row>
    <row r="237" spans="1:7" ht="15" thickBot="1">
      <c r="A237" s="10"/>
      <c r="B237" s="10"/>
      <c r="C237" s="28"/>
      <c r="D237" s="23"/>
      <c r="E237" s="24"/>
      <c r="F237" s="25"/>
      <c r="G237" s="37">
        <f t="shared" si="12"/>
        <v>0</v>
      </c>
    </row>
    <row r="238" spans="1:7" ht="15" thickBot="1">
      <c r="A238" s="10"/>
      <c r="B238" s="10"/>
      <c r="C238" s="333" t="str">
        <f>+A223&amp;", "&amp;B223</f>
        <v xml:space="preserve">, </v>
      </c>
      <c r="D238" s="334"/>
      <c r="E238" s="334"/>
      <c r="F238" s="38" t="s">
        <v>173</v>
      </c>
      <c r="G238" s="11">
        <f>SUM(G223:G237)</f>
        <v>0</v>
      </c>
    </row>
    <row r="239" spans="1:7" ht="14.25">
      <c r="A239" s="4"/>
      <c r="B239" s="4"/>
      <c r="C239" s="4"/>
      <c r="D239" s="13"/>
      <c r="E239" s="4"/>
      <c r="F239" s="4"/>
      <c r="G239" s="4"/>
    </row>
    <row r="240" spans="1:7" ht="15" thickBot="1">
      <c r="A240" s="4"/>
      <c r="B240" s="4"/>
      <c r="C240" s="4"/>
      <c r="D240" s="13"/>
      <c r="E240" s="4"/>
      <c r="F240" s="4"/>
      <c r="G240" s="4"/>
    </row>
    <row r="241" spans="1:7" ht="15" thickBot="1">
      <c r="A241" s="33" t="s">
        <v>0</v>
      </c>
      <c r="B241" s="42" t="s">
        <v>1</v>
      </c>
      <c r="C241" s="40" t="s">
        <v>2</v>
      </c>
      <c r="D241" s="35" t="s">
        <v>3</v>
      </c>
      <c r="E241" s="34" t="s">
        <v>8</v>
      </c>
      <c r="F241" s="34" t="s">
        <v>4</v>
      </c>
      <c r="G241" s="36" t="s">
        <v>5</v>
      </c>
    </row>
    <row r="242" spans="1:7" ht="15" thickBot="1">
      <c r="A242" s="39"/>
      <c r="B242" s="43"/>
      <c r="C242" s="41"/>
      <c r="D242" s="29"/>
      <c r="E242" s="30"/>
      <c r="F242" s="31"/>
      <c r="G242" s="32">
        <f t="shared" ref="G242:G256" si="13">IF(E242&lt;&gt;"",VLOOKUP(E242&amp;", "&amp;F242,PointSkema,2,FALSE),0)</f>
        <v>0</v>
      </c>
    </row>
    <row r="243" spans="1:7" ht="14.25">
      <c r="A243" s="10"/>
      <c r="B243" s="10"/>
      <c r="C243" s="26"/>
      <c r="D243" s="6"/>
      <c r="E243" s="7"/>
      <c r="F243" s="8"/>
      <c r="G243" s="27">
        <f t="shared" si="13"/>
        <v>0</v>
      </c>
    </row>
    <row r="244" spans="1:7" ht="14.25">
      <c r="A244" s="10"/>
      <c r="B244" s="10"/>
      <c r="C244" s="26"/>
      <c r="D244" s="6"/>
      <c r="E244" s="7"/>
      <c r="F244" s="8"/>
      <c r="G244" s="27">
        <f t="shared" si="13"/>
        <v>0</v>
      </c>
    </row>
    <row r="245" spans="1:7" ht="14.25">
      <c r="A245" s="10"/>
      <c r="B245" s="10"/>
      <c r="C245" s="26"/>
      <c r="D245" s="6"/>
      <c r="E245" s="7"/>
      <c r="F245" s="8"/>
      <c r="G245" s="27">
        <f t="shared" si="13"/>
        <v>0</v>
      </c>
    </row>
    <row r="246" spans="1:7" ht="14.25">
      <c r="A246" s="10"/>
      <c r="B246" s="10"/>
      <c r="C246" s="26"/>
      <c r="D246" s="6"/>
      <c r="E246" s="7"/>
      <c r="F246" s="8"/>
      <c r="G246" s="27">
        <f t="shared" si="13"/>
        <v>0</v>
      </c>
    </row>
    <row r="247" spans="1:7" ht="14.25">
      <c r="A247" s="10"/>
      <c r="B247" s="10"/>
      <c r="C247" s="26"/>
      <c r="D247" s="6"/>
      <c r="E247" s="7"/>
      <c r="F247" s="8"/>
      <c r="G247" s="27">
        <f t="shared" si="13"/>
        <v>0</v>
      </c>
    </row>
    <row r="248" spans="1:7" ht="14.25">
      <c r="A248" s="10"/>
      <c r="B248" s="10"/>
      <c r="C248" s="26"/>
      <c r="D248" s="6"/>
      <c r="E248" s="7"/>
      <c r="F248" s="8"/>
      <c r="G248" s="27">
        <f t="shared" si="13"/>
        <v>0</v>
      </c>
    </row>
    <row r="249" spans="1:7" ht="14.25">
      <c r="A249" s="10"/>
      <c r="B249" s="10"/>
      <c r="C249" s="26"/>
      <c r="D249" s="6"/>
      <c r="E249" s="7"/>
      <c r="F249" s="8"/>
      <c r="G249" s="27">
        <f t="shared" si="13"/>
        <v>0</v>
      </c>
    </row>
    <row r="250" spans="1:7" ht="14.25">
      <c r="A250" s="10"/>
      <c r="B250" s="10"/>
      <c r="C250" s="26"/>
      <c r="D250" s="6"/>
      <c r="E250" s="7"/>
      <c r="F250" s="8"/>
      <c r="G250" s="27">
        <f t="shared" si="13"/>
        <v>0</v>
      </c>
    </row>
    <row r="251" spans="1:7" ht="14.25">
      <c r="A251" s="10"/>
      <c r="B251" s="10"/>
      <c r="C251" s="26"/>
      <c r="D251" s="6"/>
      <c r="E251" s="7"/>
      <c r="F251" s="8"/>
      <c r="G251" s="27">
        <f t="shared" si="13"/>
        <v>0</v>
      </c>
    </row>
    <row r="252" spans="1:7" ht="14.25">
      <c r="A252" s="10"/>
      <c r="B252" s="10"/>
      <c r="C252" s="26"/>
      <c r="D252" s="6"/>
      <c r="E252" s="7"/>
      <c r="F252" s="8"/>
      <c r="G252" s="27">
        <f t="shared" si="13"/>
        <v>0</v>
      </c>
    </row>
    <row r="253" spans="1:7" ht="14.25">
      <c r="A253" s="10"/>
      <c r="B253" s="10"/>
      <c r="C253" s="26"/>
      <c r="D253" s="6"/>
      <c r="E253" s="7"/>
      <c r="F253" s="8"/>
      <c r="G253" s="27">
        <f t="shared" si="13"/>
        <v>0</v>
      </c>
    </row>
    <row r="254" spans="1:7" ht="14.25">
      <c r="A254" s="10"/>
      <c r="B254" s="10"/>
      <c r="C254" s="26"/>
      <c r="D254" s="6"/>
      <c r="E254" s="7"/>
      <c r="F254" s="8"/>
      <c r="G254" s="27">
        <f t="shared" si="13"/>
        <v>0</v>
      </c>
    </row>
    <row r="255" spans="1:7" ht="14.25">
      <c r="A255" s="10"/>
      <c r="B255" s="10"/>
      <c r="C255" s="26"/>
      <c r="D255" s="6"/>
      <c r="E255" s="7"/>
      <c r="F255" s="8"/>
      <c r="G255" s="27">
        <f t="shared" si="13"/>
        <v>0</v>
      </c>
    </row>
    <row r="256" spans="1:7" ht="15" thickBot="1">
      <c r="A256" s="10"/>
      <c r="B256" s="10"/>
      <c r="C256" s="28"/>
      <c r="D256" s="23"/>
      <c r="E256" s="24"/>
      <c r="F256" s="25"/>
      <c r="G256" s="37">
        <f t="shared" si="13"/>
        <v>0</v>
      </c>
    </row>
    <row r="257" spans="1:7" ht="15" thickBot="1">
      <c r="A257" s="10"/>
      <c r="B257" s="10"/>
      <c r="C257" s="333" t="str">
        <f>+A242&amp;", "&amp;B242</f>
        <v xml:space="preserve">, </v>
      </c>
      <c r="D257" s="334"/>
      <c r="E257" s="334"/>
      <c r="F257" s="38" t="s">
        <v>173</v>
      </c>
      <c r="G257" s="11">
        <f>SUM(G242:G256)</f>
        <v>0</v>
      </c>
    </row>
    <row r="258" spans="1:7" ht="15" thickBot="1">
      <c r="A258" s="4"/>
      <c r="B258" s="4"/>
      <c r="C258" s="4"/>
      <c r="D258" s="13"/>
      <c r="E258" s="4"/>
      <c r="F258" s="4"/>
      <c r="G258" s="4"/>
    </row>
    <row r="259" spans="1:7" ht="15" thickBot="1">
      <c r="A259" s="33" t="s">
        <v>0</v>
      </c>
      <c r="B259" s="42" t="s">
        <v>1</v>
      </c>
      <c r="C259" s="40" t="s">
        <v>2</v>
      </c>
      <c r="D259" s="35" t="s">
        <v>3</v>
      </c>
      <c r="E259" s="34" t="s">
        <v>8</v>
      </c>
      <c r="F259" s="34" t="s">
        <v>4</v>
      </c>
      <c r="G259" s="36" t="s">
        <v>5</v>
      </c>
    </row>
    <row r="260" spans="1:7" ht="15" thickBot="1">
      <c r="A260" s="39"/>
      <c r="B260" s="43"/>
      <c r="C260" s="41"/>
      <c r="D260" s="29"/>
      <c r="E260" s="30"/>
      <c r="F260" s="31"/>
      <c r="G260" s="32">
        <f t="shared" ref="G260:G274" si="14">IF(E260&lt;&gt;"",VLOOKUP(E260&amp;", "&amp;F260,PointSkema,2,FALSE),0)</f>
        <v>0</v>
      </c>
    </row>
    <row r="261" spans="1:7" ht="14.25">
      <c r="A261" s="10"/>
      <c r="B261" s="10"/>
      <c r="C261" s="26"/>
      <c r="D261" s="6"/>
      <c r="E261" s="7"/>
      <c r="F261" s="8"/>
      <c r="G261" s="27">
        <f t="shared" si="14"/>
        <v>0</v>
      </c>
    </row>
    <row r="262" spans="1:7" ht="14.25">
      <c r="A262" s="10"/>
      <c r="B262" s="10"/>
      <c r="C262" s="26"/>
      <c r="D262" s="6"/>
      <c r="E262" s="7"/>
      <c r="F262" s="8"/>
      <c r="G262" s="27">
        <f t="shared" si="14"/>
        <v>0</v>
      </c>
    </row>
    <row r="263" spans="1:7" ht="14.25">
      <c r="A263" s="10"/>
      <c r="B263" s="10"/>
      <c r="C263" s="26"/>
      <c r="D263" s="6"/>
      <c r="E263" s="7"/>
      <c r="F263" s="8"/>
      <c r="G263" s="27">
        <f t="shared" si="14"/>
        <v>0</v>
      </c>
    </row>
    <row r="264" spans="1:7" ht="14.25">
      <c r="A264" s="10"/>
      <c r="B264" s="10"/>
      <c r="C264" s="26"/>
      <c r="D264" s="6"/>
      <c r="E264" s="7"/>
      <c r="F264" s="8"/>
      <c r="G264" s="27">
        <f t="shared" si="14"/>
        <v>0</v>
      </c>
    </row>
    <row r="265" spans="1:7" ht="14.25">
      <c r="A265" s="10"/>
      <c r="B265" s="10"/>
      <c r="C265" s="26"/>
      <c r="D265" s="6"/>
      <c r="E265" s="7"/>
      <c r="F265" s="8"/>
      <c r="G265" s="27">
        <f t="shared" si="14"/>
        <v>0</v>
      </c>
    </row>
    <row r="266" spans="1:7" ht="14.25">
      <c r="A266" s="10"/>
      <c r="B266" s="10"/>
      <c r="C266" s="26"/>
      <c r="D266" s="6"/>
      <c r="E266" s="7"/>
      <c r="F266" s="8"/>
      <c r="G266" s="27">
        <f t="shared" si="14"/>
        <v>0</v>
      </c>
    </row>
    <row r="267" spans="1:7" ht="14.25">
      <c r="A267" s="10"/>
      <c r="B267" s="10"/>
      <c r="C267" s="26"/>
      <c r="D267" s="6"/>
      <c r="E267" s="7"/>
      <c r="F267" s="8"/>
      <c r="G267" s="27">
        <f t="shared" si="14"/>
        <v>0</v>
      </c>
    </row>
    <row r="268" spans="1:7" ht="14.25">
      <c r="A268" s="10"/>
      <c r="B268" s="10"/>
      <c r="C268" s="26"/>
      <c r="D268" s="6"/>
      <c r="E268" s="7"/>
      <c r="F268" s="8"/>
      <c r="G268" s="27">
        <f t="shared" si="14"/>
        <v>0</v>
      </c>
    </row>
    <row r="269" spans="1:7" ht="14.25">
      <c r="A269" s="10"/>
      <c r="B269" s="10"/>
      <c r="C269" s="26"/>
      <c r="D269" s="6"/>
      <c r="E269" s="7"/>
      <c r="F269" s="8"/>
      <c r="G269" s="27">
        <f t="shared" si="14"/>
        <v>0</v>
      </c>
    </row>
    <row r="270" spans="1:7" ht="14.25">
      <c r="A270" s="10"/>
      <c r="B270" s="10"/>
      <c r="C270" s="26"/>
      <c r="D270" s="6"/>
      <c r="E270" s="7"/>
      <c r="F270" s="8"/>
      <c r="G270" s="27">
        <f t="shared" si="14"/>
        <v>0</v>
      </c>
    </row>
    <row r="271" spans="1:7" ht="14.25">
      <c r="A271" s="10"/>
      <c r="B271" s="10"/>
      <c r="C271" s="26"/>
      <c r="D271" s="6"/>
      <c r="E271" s="7"/>
      <c r="F271" s="8"/>
      <c r="G271" s="27">
        <f t="shared" si="14"/>
        <v>0</v>
      </c>
    </row>
    <row r="272" spans="1:7" ht="14.25">
      <c r="A272" s="10"/>
      <c r="B272" s="10"/>
      <c r="C272" s="26"/>
      <c r="D272" s="6"/>
      <c r="E272" s="7"/>
      <c r="F272" s="8"/>
      <c r="G272" s="27">
        <f t="shared" si="14"/>
        <v>0</v>
      </c>
    </row>
    <row r="273" spans="1:7" ht="14.25">
      <c r="A273" s="10"/>
      <c r="B273" s="10"/>
      <c r="C273" s="26"/>
      <c r="D273" s="6"/>
      <c r="E273" s="7"/>
      <c r="F273" s="8"/>
      <c r="G273" s="27">
        <f t="shared" si="14"/>
        <v>0</v>
      </c>
    </row>
    <row r="274" spans="1:7" ht="15" thickBot="1">
      <c r="A274" s="10"/>
      <c r="B274" s="10"/>
      <c r="C274" s="28"/>
      <c r="D274" s="23"/>
      <c r="E274" s="24"/>
      <c r="F274" s="25"/>
      <c r="G274" s="37">
        <f t="shared" si="14"/>
        <v>0</v>
      </c>
    </row>
    <row r="275" spans="1:7" ht="15" thickBot="1">
      <c r="A275" s="10"/>
      <c r="B275" s="10"/>
      <c r="C275" s="333" t="str">
        <f>+A260&amp;", "&amp;B260</f>
        <v xml:space="preserve">, </v>
      </c>
      <c r="D275" s="334"/>
      <c r="E275" s="334"/>
      <c r="F275" s="38" t="s">
        <v>173</v>
      </c>
      <c r="G275" s="11">
        <f>SUM(G260:G274)</f>
        <v>0</v>
      </c>
    </row>
    <row r="276" spans="1:7" ht="15" thickBot="1">
      <c r="A276" s="4"/>
      <c r="B276" s="4"/>
      <c r="C276" s="4"/>
      <c r="D276" s="13"/>
      <c r="E276" s="4"/>
      <c r="F276" s="4"/>
      <c r="G276" s="4"/>
    </row>
    <row r="277" spans="1:7" ht="15" thickBot="1">
      <c r="A277" s="33" t="s">
        <v>0</v>
      </c>
      <c r="B277" s="42" t="s">
        <v>1</v>
      </c>
      <c r="C277" s="40" t="s">
        <v>2</v>
      </c>
      <c r="D277" s="35" t="s">
        <v>3</v>
      </c>
      <c r="E277" s="34" t="s">
        <v>8</v>
      </c>
      <c r="F277" s="34" t="s">
        <v>4</v>
      </c>
      <c r="G277" s="36" t="s">
        <v>5</v>
      </c>
    </row>
    <row r="278" spans="1:7" ht="15" thickBot="1">
      <c r="A278" s="39"/>
      <c r="B278" s="43"/>
      <c r="C278" s="41"/>
      <c r="D278" s="29"/>
      <c r="E278" s="30"/>
      <c r="F278" s="31"/>
      <c r="G278" s="32">
        <f t="shared" ref="G278:G292" si="15">IF(E278&lt;&gt;"",VLOOKUP(E278&amp;", "&amp;F278,PointSkema,2,FALSE),0)</f>
        <v>0</v>
      </c>
    </row>
    <row r="279" spans="1:7" ht="14.25">
      <c r="A279" s="10"/>
      <c r="B279" s="10"/>
      <c r="C279" s="26"/>
      <c r="D279" s="6"/>
      <c r="E279" s="7"/>
      <c r="F279" s="8"/>
      <c r="G279" s="27">
        <f t="shared" si="15"/>
        <v>0</v>
      </c>
    </row>
    <row r="280" spans="1:7" ht="14.25">
      <c r="A280" s="10"/>
      <c r="B280" s="10"/>
      <c r="C280" s="26"/>
      <c r="D280" s="6"/>
      <c r="E280" s="7"/>
      <c r="F280" s="8"/>
      <c r="G280" s="27">
        <f t="shared" si="15"/>
        <v>0</v>
      </c>
    </row>
    <row r="281" spans="1:7" ht="14.25">
      <c r="A281" s="10"/>
      <c r="B281" s="10"/>
      <c r="C281" s="26"/>
      <c r="D281" s="6"/>
      <c r="E281" s="7"/>
      <c r="F281" s="8"/>
      <c r="G281" s="27">
        <f t="shared" si="15"/>
        <v>0</v>
      </c>
    </row>
    <row r="282" spans="1:7" ht="14.25">
      <c r="A282" s="10"/>
      <c r="B282" s="10"/>
      <c r="C282" s="26"/>
      <c r="D282" s="6"/>
      <c r="E282" s="7"/>
      <c r="F282" s="8"/>
      <c r="G282" s="27">
        <f t="shared" si="15"/>
        <v>0</v>
      </c>
    </row>
    <row r="283" spans="1:7" ht="14.25">
      <c r="A283" s="10"/>
      <c r="B283" s="10"/>
      <c r="C283" s="26"/>
      <c r="D283" s="6"/>
      <c r="E283" s="7"/>
      <c r="F283" s="8"/>
      <c r="G283" s="27">
        <f t="shared" si="15"/>
        <v>0</v>
      </c>
    </row>
    <row r="284" spans="1:7" ht="14.25">
      <c r="A284" s="10"/>
      <c r="B284" s="10"/>
      <c r="C284" s="26"/>
      <c r="D284" s="6"/>
      <c r="E284" s="7"/>
      <c r="F284" s="8"/>
      <c r="G284" s="27">
        <f t="shared" si="15"/>
        <v>0</v>
      </c>
    </row>
    <row r="285" spans="1:7" ht="14.25">
      <c r="A285" s="10"/>
      <c r="B285" s="10"/>
      <c r="C285" s="26"/>
      <c r="D285" s="6"/>
      <c r="E285" s="7"/>
      <c r="F285" s="8"/>
      <c r="G285" s="27">
        <f t="shared" si="15"/>
        <v>0</v>
      </c>
    </row>
    <row r="286" spans="1:7" ht="14.25">
      <c r="A286" s="10"/>
      <c r="B286" s="10"/>
      <c r="C286" s="26"/>
      <c r="D286" s="6"/>
      <c r="E286" s="7"/>
      <c r="F286" s="8"/>
      <c r="G286" s="27">
        <f t="shared" si="15"/>
        <v>0</v>
      </c>
    </row>
    <row r="287" spans="1:7" ht="14.25">
      <c r="A287" s="10"/>
      <c r="B287" s="10"/>
      <c r="C287" s="26"/>
      <c r="D287" s="6"/>
      <c r="E287" s="7"/>
      <c r="F287" s="8"/>
      <c r="G287" s="27">
        <f t="shared" si="15"/>
        <v>0</v>
      </c>
    </row>
    <row r="288" spans="1:7" ht="14.25">
      <c r="A288" s="10"/>
      <c r="B288" s="10"/>
      <c r="C288" s="26"/>
      <c r="D288" s="6"/>
      <c r="E288" s="7"/>
      <c r="F288" s="8"/>
      <c r="G288" s="27">
        <f t="shared" si="15"/>
        <v>0</v>
      </c>
    </row>
    <row r="289" spans="1:7" ht="14.25">
      <c r="A289" s="10"/>
      <c r="B289" s="10"/>
      <c r="C289" s="26"/>
      <c r="D289" s="6"/>
      <c r="E289" s="7"/>
      <c r="F289" s="8"/>
      <c r="G289" s="27">
        <f t="shared" si="15"/>
        <v>0</v>
      </c>
    </row>
    <row r="290" spans="1:7" ht="14.25">
      <c r="A290" s="10"/>
      <c r="B290" s="10"/>
      <c r="C290" s="26"/>
      <c r="D290" s="6"/>
      <c r="E290" s="7"/>
      <c r="F290" s="8"/>
      <c r="G290" s="27">
        <f t="shared" si="15"/>
        <v>0</v>
      </c>
    </row>
    <row r="291" spans="1:7" ht="14.25">
      <c r="A291" s="10"/>
      <c r="B291" s="10"/>
      <c r="C291" s="26"/>
      <c r="D291" s="6"/>
      <c r="E291" s="7"/>
      <c r="F291" s="8"/>
      <c r="G291" s="27">
        <f t="shared" si="15"/>
        <v>0</v>
      </c>
    </row>
    <row r="292" spans="1:7" ht="15" thickBot="1">
      <c r="A292" s="10"/>
      <c r="B292" s="10"/>
      <c r="C292" s="28"/>
      <c r="D292" s="23"/>
      <c r="E292" s="24"/>
      <c r="F292" s="25"/>
      <c r="G292" s="37">
        <f t="shared" si="15"/>
        <v>0</v>
      </c>
    </row>
    <row r="293" spans="1:7" ht="15" thickBot="1">
      <c r="A293" s="10"/>
      <c r="B293" s="10"/>
      <c r="C293" s="333" t="str">
        <f>+A278&amp;", "&amp;B278</f>
        <v xml:space="preserve">, </v>
      </c>
      <c r="D293" s="334"/>
      <c r="E293" s="334"/>
      <c r="F293" s="38" t="s">
        <v>173</v>
      </c>
      <c r="G293" s="11">
        <f>SUM(G278:G292)</f>
        <v>0</v>
      </c>
    </row>
    <row r="294" spans="1:7" ht="14.25">
      <c r="A294" s="4"/>
      <c r="B294" s="4"/>
      <c r="C294" s="4"/>
      <c r="D294" s="13"/>
      <c r="E294" s="4"/>
      <c r="F294" s="4"/>
      <c r="G294" s="4"/>
    </row>
    <row r="295" spans="1:7" ht="15" thickBot="1">
      <c r="A295" s="4"/>
      <c r="B295" s="4"/>
      <c r="C295" s="4"/>
      <c r="D295" s="13"/>
      <c r="E295" s="4"/>
      <c r="F295" s="4"/>
      <c r="G295" s="4"/>
    </row>
    <row r="296" spans="1:7" ht="15" thickBot="1">
      <c r="A296" s="33" t="s">
        <v>0</v>
      </c>
      <c r="B296" s="42" t="s">
        <v>1</v>
      </c>
      <c r="C296" s="40" t="s">
        <v>2</v>
      </c>
      <c r="D296" s="35" t="s">
        <v>3</v>
      </c>
      <c r="E296" s="34" t="s">
        <v>8</v>
      </c>
      <c r="F296" s="34" t="s">
        <v>4</v>
      </c>
      <c r="G296" s="36" t="s">
        <v>5</v>
      </c>
    </row>
    <row r="297" spans="1:7" ht="15" thickBot="1">
      <c r="A297" s="39"/>
      <c r="B297" s="43"/>
      <c r="C297" s="41"/>
      <c r="D297" s="29"/>
      <c r="E297" s="30"/>
      <c r="F297" s="31"/>
      <c r="G297" s="32">
        <f t="shared" ref="G297:G311" si="16">IF(E297&lt;&gt;"",VLOOKUP(E297&amp;", "&amp;F297,PointSkema,2,FALSE),0)</f>
        <v>0</v>
      </c>
    </row>
    <row r="298" spans="1:7" ht="14.25">
      <c r="A298" s="10"/>
      <c r="B298" s="10"/>
      <c r="C298" s="26"/>
      <c r="D298" s="6"/>
      <c r="E298" s="7"/>
      <c r="F298" s="8"/>
      <c r="G298" s="27">
        <f t="shared" si="16"/>
        <v>0</v>
      </c>
    </row>
    <row r="299" spans="1:7" ht="14.25">
      <c r="A299" s="10"/>
      <c r="B299" s="10"/>
      <c r="C299" s="26"/>
      <c r="D299" s="6"/>
      <c r="E299" s="7"/>
      <c r="F299" s="8"/>
      <c r="G299" s="27">
        <f t="shared" si="16"/>
        <v>0</v>
      </c>
    </row>
    <row r="300" spans="1:7" ht="14.25">
      <c r="A300" s="10"/>
      <c r="B300" s="10"/>
      <c r="C300" s="26"/>
      <c r="D300" s="6"/>
      <c r="E300" s="7"/>
      <c r="F300" s="8"/>
      <c r="G300" s="27">
        <f t="shared" si="16"/>
        <v>0</v>
      </c>
    </row>
    <row r="301" spans="1:7" ht="14.25">
      <c r="A301" s="10"/>
      <c r="B301" s="10"/>
      <c r="C301" s="26"/>
      <c r="D301" s="6"/>
      <c r="E301" s="7"/>
      <c r="F301" s="8"/>
      <c r="G301" s="27">
        <f t="shared" si="16"/>
        <v>0</v>
      </c>
    </row>
    <row r="302" spans="1:7" ht="14.25">
      <c r="A302" s="10"/>
      <c r="B302" s="10"/>
      <c r="C302" s="26"/>
      <c r="D302" s="6"/>
      <c r="E302" s="7"/>
      <c r="F302" s="8"/>
      <c r="G302" s="27">
        <f t="shared" si="16"/>
        <v>0</v>
      </c>
    </row>
    <row r="303" spans="1:7" ht="14.25">
      <c r="A303" s="10"/>
      <c r="B303" s="10"/>
      <c r="C303" s="26"/>
      <c r="D303" s="6"/>
      <c r="E303" s="7"/>
      <c r="F303" s="8"/>
      <c r="G303" s="27">
        <f t="shared" si="16"/>
        <v>0</v>
      </c>
    </row>
    <row r="304" spans="1:7" ht="14.25">
      <c r="A304" s="10"/>
      <c r="B304" s="10"/>
      <c r="C304" s="26"/>
      <c r="D304" s="6"/>
      <c r="E304" s="7"/>
      <c r="F304" s="8"/>
      <c r="G304" s="27">
        <f t="shared" si="16"/>
        <v>0</v>
      </c>
    </row>
    <row r="305" spans="1:7" ht="14.25">
      <c r="A305" s="10"/>
      <c r="B305" s="10"/>
      <c r="C305" s="26"/>
      <c r="D305" s="6"/>
      <c r="E305" s="7"/>
      <c r="F305" s="8"/>
      <c r="G305" s="27">
        <f t="shared" si="16"/>
        <v>0</v>
      </c>
    </row>
    <row r="306" spans="1:7" ht="14.25">
      <c r="A306" s="10"/>
      <c r="B306" s="10"/>
      <c r="C306" s="26"/>
      <c r="D306" s="6"/>
      <c r="E306" s="7"/>
      <c r="F306" s="8"/>
      <c r="G306" s="27">
        <f t="shared" si="16"/>
        <v>0</v>
      </c>
    </row>
    <row r="307" spans="1:7" ht="14.25">
      <c r="A307" s="10"/>
      <c r="B307" s="10"/>
      <c r="C307" s="26"/>
      <c r="D307" s="6"/>
      <c r="E307" s="7"/>
      <c r="F307" s="8"/>
      <c r="G307" s="27">
        <f t="shared" si="16"/>
        <v>0</v>
      </c>
    </row>
    <row r="308" spans="1:7" ht="14.25">
      <c r="A308" s="10"/>
      <c r="B308" s="10"/>
      <c r="C308" s="26"/>
      <c r="D308" s="6"/>
      <c r="E308" s="7"/>
      <c r="F308" s="8"/>
      <c r="G308" s="27">
        <f t="shared" si="16"/>
        <v>0</v>
      </c>
    </row>
    <row r="309" spans="1:7" ht="14.25">
      <c r="A309" s="10"/>
      <c r="B309" s="10"/>
      <c r="C309" s="26"/>
      <c r="D309" s="6"/>
      <c r="E309" s="7"/>
      <c r="F309" s="8"/>
      <c r="G309" s="27">
        <f t="shared" si="16"/>
        <v>0</v>
      </c>
    </row>
    <row r="310" spans="1:7" ht="14.25">
      <c r="A310" s="10"/>
      <c r="B310" s="10"/>
      <c r="C310" s="26"/>
      <c r="D310" s="6"/>
      <c r="E310" s="7"/>
      <c r="F310" s="8"/>
      <c r="G310" s="27">
        <f t="shared" si="16"/>
        <v>0</v>
      </c>
    </row>
    <row r="311" spans="1:7" ht="15" thickBot="1">
      <c r="A311" s="10"/>
      <c r="B311" s="10"/>
      <c r="C311" s="28"/>
      <c r="D311" s="23"/>
      <c r="E311" s="24"/>
      <c r="F311" s="25"/>
      <c r="G311" s="37">
        <f t="shared" si="16"/>
        <v>0</v>
      </c>
    </row>
    <row r="312" spans="1:7" ht="15" thickBot="1">
      <c r="A312" s="10"/>
      <c r="B312" s="10"/>
      <c r="C312" s="333" t="str">
        <f>+A297&amp;", "&amp;B297</f>
        <v xml:space="preserve">, </v>
      </c>
      <c r="D312" s="334"/>
      <c r="E312" s="334"/>
      <c r="F312" s="38" t="s">
        <v>173</v>
      </c>
      <c r="G312" s="11">
        <f>SUM(G297:G311)</f>
        <v>0</v>
      </c>
    </row>
    <row r="313" spans="1:7" ht="15" thickBot="1">
      <c r="A313" s="4"/>
      <c r="B313" s="4"/>
      <c r="C313" s="4"/>
      <c r="D313" s="13"/>
      <c r="E313" s="4"/>
      <c r="F313" s="4"/>
      <c r="G313" s="4"/>
    </row>
    <row r="314" spans="1:7" ht="15" thickBot="1">
      <c r="A314" s="33" t="s">
        <v>0</v>
      </c>
      <c r="B314" s="42" t="s">
        <v>1</v>
      </c>
      <c r="C314" s="40" t="s">
        <v>2</v>
      </c>
      <c r="D314" s="35" t="s">
        <v>3</v>
      </c>
      <c r="E314" s="34" t="s">
        <v>8</v>
      </c>
      <c r="F314" s="34" t="s">
        <v>4</v>
      </c>
      <c r="G314" s="36" t="s">
        <v>5</v>
      </c>
    </row>
    <row r="315" spans="1:7" ht="15" thickBot="1">
      <c r="A315" s="39"/>
      <c r="B315" s="43"/>
      <c r="C315" s="41"/>
      <c r="D315" s="29"/>
      <c r="E315" s="30"/>
      <c r="F315" s="31"/>
      <c r="G315" s="32">
        <f t="shared" ref="G315:G329" si="17">IF(E315&lt;&gt;"",VLOOKUP(E315&amp;", "&amp;F315,PointSkema,2,FALSE),0)</f>
        <v>0</v>
      </c>
    </row>
    <row r="316" spans="1:7" ht="14.25">
      <c r="A316" s="10"/>
      <c r="B316" s="10"/>
      <c r="C316" s="26"/>
      <c r="D316" s="6"/>
      <c r="E316" s="7"/>
      <c r="F316" s="8"/>
      <c r="G316" s="27">
        <f t="shared" si="17"/>
        <v>0</v>
      </c>
    </row>
    <row r="317" spans="1:7" ht="14.25">
      <c r="A317" s="10"/>
      <c r="B317" s="10"/>
      <c r="C317" s="26"/>
      <c r="D317" s="6"/>
      <c r="E317" s="7"/>
      <c r="F317" s="8"/>
      <c r="G317" s="27">
        <f t="shared" si="17"/>
        <v>0</v>
      </c>
    </row>
    <row r="318" spans="1:7" ht="14.25">
      <c r="A318" s="10"/>
      <c r="B318" s="10"/>
      <c r="C318" s="26"/>
      <c r="D318" s="6"/>
      <c r="E318" s="7"/>
      <c r="F318" s="8"/>
      <c r="G318" s="27">
        <f t="shared" si="17"/>
        <v>0</v>
      </c>
    </row>
    <row r="319" spans="1:7" ht="14.25">
      <c r="A319" s="10"/>
      <c r="B319" s="10"/>
      <c r="C319" s="26"/>
      <c r="D319" s="6"/>
      <c r="E319" s="7"/>
      <c r="F319" s="8"/>
      <c r="G319" s="27">
        <f t="shared" si="17"/>
        <v>0</v>
      </c>
    </row>
    <row r="320" spans="1:7" ht="14.25">
      <c r="A320" s="10"/>
      <c r="B320" s="10"/>
      <c r="C320" s="26"/>
      <c r="D320" s="6"/>
      <c r="E320" s="7"/>
      <c r="F320" s="8"/>
      <c r="G320" s="27">
        <f t="shared" si="17"/>
        <v>0</v>
      </c>
    </row>
    <row r="321" spans="1:7" ht="14.25">
      <c r="A321" s="10"/>
      <c r="B321" s="10"/>
      <c r="C321" s="26"/>
      <c r="D321" s="6"/>
      <c r="E321" s="7"/>
      <c r="F321" s="8"/>
      <c r="G321" s="27">
        <f t="shared" si="17"/>
        <v>0</v>
      </c>
    </row>
    <row r="322" spans="1:7" ht="14.25">
      <c r="A322" s="10"/>
      <c r="B322" s="10"/>
      <c r="C322" s="26"/>
      <c r="D322" s="6"/>
      <c r="E322" s="7"/>
      <c r="F322" s="8"/>
      <c r="G322" s="27">
        <f t="shared" si="17"/>
        <v>0</v>
      </c>
    </row>
    <row r="323" spans="1:7" ht="14.25">
      <c r="A323" s="10"/>
      <c r="B323" s="10"/>
      <c r="C323" s="26"/>
      <c r="D323" s="6"/>
      <c r="E323" s="7"/>
      <c r="F323" s="8"/>
      <c r="G323" s="27">
        <f t="shared" si="17"/>
        <v>0</v>
      </c>
    </row>
    <row r="324" spans="1:7" ht="14.25">
      <c r="A324" s="10"/>
      <c r="B324" s="10"/>
      <c r="C324" s="26"/>
      <c r="D324" s="6"/>
      <c r="E324" s="7"/>
      <c r="F324" s="8"/>
      <c r="G324" s="27">
        <f t="shared" si="17"/>
        <v>0</v>
      </c>
    </row>
    <row r="325" spans="1:7" ht="14.25">
      <c r="A325" s="10"/>
      <c r="B325" s="10"/>
      <c r="C325" s="26"/>
      <c r="D325" s="6"/>
      <c r="E325" s="7"/>
      <c r="F325" s="8"/>
      <c r="G325" s="27">
        <f t="shared" si="17"/>
        <v>0</v>
      </c>
    </row>
    <row r="326" spans="1:7" ht="14.25">
      <c r="A326" s="10"/>
      <c r="B326" s="10"/>
      <c r="C326" s="26"/>
      <c r="D326" s="6"/>
      <c r="E326" s="7"/>
      <c r="F326" s="8"/>
      <c r="G326" s="27">
        <f t="shared" si="17"/>
        <v>0</v>
      </c>
    </row>
    <row r="327" spans="1:7" ht="14.25">
      <c r="A327" s="10"/>
      <c r="B327" s="10"/>
      <c r="C327" s="26"/>
      <c r="D327" s="6"/>
      <c r="E327" s="7"/>
      <c r="F327" s="8"/>
      <c r="G327" s="27">
        <f t="shared" si="17"/>
        <v>0</v>
      </c>
    </row>
    <row r="328" spans="1:7" ht="14.25">
      <c r="A328" s="10"/>
      <c r="B328" s="10"/>
      <c r="C328" s="26"/>
      <c r="D328" s="6"/>
      <c r="E328" s="7"/>
      <c r="F328" s="8"/>
      <c r="G328" s="27">
        <f t="shared" si="17"/>
        <v>0</v>
      </c>
    </row>
    <row r="329" spans="1:7" ht="15" thickBot="1">
      <c r="A329" s="10"/>
      <c r="B329" s="10"/>
      <c r="C329" s="28"/>
      <c r="D329" s="23"/>
      <c r="E329" s="24"/>
      <c r="F329" s="25"/>
      <c r="G329" s="37">
        <f t="shared" si="17"/>
        <v>0</v>
      </c>
    </row>
    <row r="330" spans="1:7" ht="15" thickBot="1">
      <c r="A330" s="10"/>
      <c r="B330" s="10"/>
      <c r="C330" s="333" t="str">
        <f>+A315&amp;", "&amp;B315</f>
        <v xml:space="preserve">, </v>
      </c>
      <c r="D330" s="334"/>
      <c r="E330" s="334"/>
      <c r="F330" s="38" t="s">
        <v>173</v>
      </c>
      <c r="G330" s="11">
        <f>SUM(G315:G329)</f>
        <v>0</v>
      </c>
    </row>
    <row r="331" spans="1:7" ht="15" thickBot="1">
      <c r="A331" s="4"/>
      <c r="B331" s="4"/>
      <c r="C331" s="4"/>
      <c r="D331" s="13"/>
      <c r="E331" s="4"/>
      <c r="F331" s="4"/>
      <c r="G331" s="4"/>
    </row>
    <row r="332" spans="1:7" ht="15" thickBot="1">
      <c r="A332" s="33" t="s">
        <v>0</v>
      </c>
      <c r="B332" s="42" t="s">
        <v>1</v>
      </c>
      <c r="C332" s="40" t="s">
        <v>2</v>
      </c>
      <c r="D332" s="35" t="s">
        <v>3</v>
      </c>
      <c r="E332" s="34" t="s">
        <v>8</v>
      </c>
      <c r="F332" s="34" t="s">
        <v>4</v>
      </c>
      <c r="G332" s="36" t="s">
        <v>5</v>
      </c>
    </row>
    <row r="333" spans="1:7" ht="15" thickBot="1">
      <c r="A333" s="39"/>
      <c r="B333" s="43"/>
      <c r="C333" s="41"/>
      <c r="D333" s="29"/>
      <c r="E333" s="30"/>
      <c r="F333" s="31"/>
      <c r="G333" s="32">
        <f t="shared" ref="G333:G347" si="18">IF(E333&lt;&gt;"",VLOOKUP(E333&amp;", "&amp;F333,PointSkema,2,FALSE),0)</f>
        <v>0</v>
      </c>
    </row>
    <row r="334" spans="1:7" ht="14.25">
      <c r="A334" s="10"/>
      <c r="B334" s="10"/>
      <c r="C334" s="26"/>
      <c r="D334" s="6"/>
      <c r="E334" s="7"/>
      <c r="F334" s="8"/>
      <c r="G334" s="27">
        <f t="shared" si="18"/>
        <v>0</v>
      </c>
    </row>
    <row r="335" spans="1:7" ht="14.25">
      <c r="A335" s="10"/>
      <c r="B335" s="10"/>
      <c r="C335" s="26"/>
      <c r="D335" s="6"/>
      <c r="E335" s="7"/>
      <c r="F335" s="8"/>
      <c r="G335" s="27">
        <f t="shared" si="18"/>
        <v>0</v>
      </c>
    </row>
    <row r="336" spans="1:7" ht="14.25">
      <c r="A336" s="10"/>
      <c r="B336" s="10"/>
      <c r="C336" s="26"/>
      <c r="D336" s="6"/>
      <c r="E336" s="7"/>
      <c r="F336" s="8"/>
      <c r="G336" s="27">
        <f t="shared" si="18"/>
        <v>0</v>
      </c>
    </row>
    <row r="337" spans="1:7" ht="14.25">
      <c r="A337" s="10"/>
      <c r="B337" s="10"/>
      <c r="C337" s="26"/>
      <c r="D337" s="6"/>
      <c r="E337" s="7"/>
      <c r="F337" s="8"/>
      <c r="G337" s="27">
        <f t="shared" si="18"/>
        <v>0</v>
      </c>
    </row>
    <row r="338" spans="1:7" ht="14.25">
      <c r="A338" s="10"/>
      <c r="B338" s="10"/>
      <c r="C338" s="26"/>
      <c r="D338" s="6"/>
      <c r="E338" s="7"/>
      <c r="F338" s="8"/>
      <c r="G338" s="27">
        <f t="shared" si="18"/>
        <v>0</v>
      </c>
    </row>
    <row r="339" spans="1:7" ht="14.25">
      <c r="A339" s="10"/>
      <c r="B339" s="10"/>
      <c r="C339" s="26"/>
      <c r="D339" s="6"/>
      <c r="E339" s="7"/>
      <c r="F339" s="8"/>
      <c r="G339" s="27">
        <f t="shared" si="18"/>
        <v>0</v>
      </c>
    </row>
    <row r="340" spans="1:7" ht="14.25">
      <c r="A340" s="10"/>
      <c r="B340" s="10"/>
      <c r="C340" s="26"/>
      <c r="D340" s="6"/>
      <c r="E340" s="7"/>
      <c r="F340" s="8"/>
      <c r="G340" s="27">
        <f t="shared" si="18"/>
        <v>0</v>
      </c>
    </row>
    <row r="341" spans="1:7" ht="14.25">
      <c r="A341" s="10"/>
      <c r="B341" s="10"/>
      <c r="C341" s="26"/>
      <c r="D341" s="6"/>
      <c r="E341" s="7"/>
      <c r="F341" s="8"/>
      <c r="G341" s="27">
        <f t="shared" si="18"/>
        <v>0</v>
      </c>
    </row>
    <row r="342" spans="1:7" ht="14.25">
      <c r="A342" s="10"/>
      <c r="B342" s="10"/>
      <c r="C342" s="26"/>
      <c r="D342" s="6"/>
      <c r="E342" s="7"/>
      <c r="F342" s="8"/>
      <c r="G342" s="27">
        <f t="shared" si="18"/>
        <v>0</v>
      </c>
    </row>
    <row r="343" spans="1:7" ht="14.25">
      <c r="A343" s="10"/>
      <c r="B343" s="10"/>
      <c r="C343" s="26"/>
      <c r="D343" s="6"/>
      <c r="E343" s="7"/>
      <c r="F343" s="8"/>
      <c r="G343" s="27">
        <f t="shared" si="18"/>
        <v>0</v>
      </c>
    </row>
    <row r="344" spans="1:7" ht="14.25">
      <c r="A344" s="10"/>
      <c r="B344" s="10"/>
      <c r="C344" s="26"/>
      <c r="D344" s="6"/>
      <c r="E344" s="7"/>
      <c r="F344" s="8"/>
      <c r="G344" s="27">
        <f t="shared" si="18"/>
        <v>0</v>
      </c>
    </row>
    <row r="345" spans="1:7" ht="14.25">
      <c r="A345" s="10"/>
      <c r="B345" s="10"/>
      <c r="C345" s="26"/>
      <c r="D345" s="6"/>
      <c r="E345" s="7"/>
      <c r="F345" s="8"/>
      <c r="G345" s="27">
        <f t="shared" si="18"/>
        <v>0</v>
      </c>
    </row>
    <row r="346" spans="1:7" ht="14.25">
      <c r="A346" s="10"/>
      <c r="B346" s="10"/>
      <c r="C346" s="26"/>
      <c r="D346" s="6"/>
      <c r="E346" s="7"/>
      <c r="F346" s="8"/>
      <c r="G346" s="27">
        <f t="shared" si="18"/>
        <v>0</v>
      </c>
    </row>
    <row r="347" spans="1:7" ht="15" thickBot="1">
      <c r="A347" s="10"/>
      <c r="B347" s="10"/>
      <c r="C347" s="28"/>
      <c r="D347" s="23"/>
      <c r="E347" s="24"/>
      <c r="F347" s="25"/>
      <c r="G347" s="37">
        <f t="shared" si="18"/>
        <v>0</v>
      </c>
    </row>
    <row r="348" spans="1:7" ht="15" thickBot="1">
      <c r="A348" s="10"/>
      <c r="B348" s="10"/>
      <c r="C348" s="333" t="str">
        <f>+A333&amp;", "&amp;B333</f>
        <v xml:space="preserve">, </v>
      </c>
      <c r="D348" s="334"/>
      <c r="E348" s="334"/>
      <c r="F348" s="38" t="s">
        <v>173</v>
      </c>
      <c r="G348" s="11">
        <f>SUM(G333:G347)</f>
        <v>0</v>
      </c>
    </row>
    <row r="349" spans="1:7" ht="14.25">
      <c r="A349" s="4"/>
      <c r="B349" s="4"/>
      <c r="C349" s="4"/>
      <c r="D349" s="13"/>
      <c r="E349" s="4"/>
      <c r="F349" s="4"/>
      <c r="G349" s="4"/>
    </row>
    <row r="350" spans="1:7" ht="15" thickBot="1">
      <c r="A350" s="4"/>
      <c r="B350" s="4"/>
      <c r="C350" s="4"/>
      <c r="D350" s="13"/>
      <c r="E350" s="4"/>
      <c r="F350" s="4"/>
      <c r="G350" s="4"/>
    </row>
    <row r="351" spans="1:7" ht="15" thickBot="1">
      <c r="A351" s="33" t="s">
        <v>0</v>
      </c>
      <c r="B351" s="42" t="s">
        <v>1</v>
      </c>
      <c r="C351" s="40" t="s">
        <v>2</v>
      </c>
      <c r="D351" s="35" t="s">
        <v>3</v>
      </c>
      <c r="E351" s="34" t="s">
        <v>8</v>
      </c>
      <c r="F351" s="34" t="s">
        <v>4</v>
      </c>
      <c r="G351" s="36" t="s">
        <v>5</v>
      </c>
    </row>
    <row r="352" spans="1:7" ht="15" thickBot="1">
      <c r="A352" s="39"/>
      <c r="B352" s="43"/>
      <c r="C352" s="41"/>
      <c r="D352" s="29"/>
      <c r="E352" s="30"/>
      <c r="F352" s="31"/>
      <c r="G352" s="32">
        <f t="shared" ref="G352:G366" si="19">IF(E352&lt;&gt;"",VLOOKUP(E352&amp;", "&amp;F352,PointSkema,2,FALSE),0)</f>
        <v>0</v>
      </c>
    </row>
    <row r="353" spans="1:7" ht="14.25">
      <c r="A353" s="10"/>
      <c r="B353" s="10"/>
      <c r="C353" s="26"/>
      <c r="D353" s="6"/>
      <c r="E353" s="7"/>
      <c r="F353" s="8"/>
      <c r="G353" s="27">
        <f t="shared" si="19"/>
        <v>0</v>
      </c>
    </row>
    <row r="354" spans="1:7" ht="14.25">
      <c r="A354" s="10"/>
      <c r="B354" s="10"/>
      <c r="C354" s="26"/>
      <c r="D354" s="6"/>
      <c r="E354" s="7"/>
      <c r="F354" s="8"/>
      <c r="G354" s="27">
        <f t="shared" si="19"/>
        <v>0</v>
      </c>
    </row>
    <row r="355" spans="1:7" ht="14.25">
      <c r="A355" s="10"/>
      <c r="B355" s="10"/>
      <c r="C355" s="26"/>
      <c r="D355" s="6"/>
      <c r="E355" s="7"/>
      <c r="F355" s="8"/>
      <c r="G355" s="27">
        <f t="shared" si="19"/>
        <v>0</v>
      </c>
    </row>
    <row r="356" spans="1:7" ht="14.25">
      <c r="A356" s="10"/>
      <c r="B356" s="10"/>
      <c r="C356" s="26"/>
      <c r="D356" s="6"/>
      <c r="E356" s="7"/>
      <c r="F356" s="8"/>
      <c r="G356" s="27">
        <f t="shared" si="19"/>
        <v>0</v>
      </c>
    </row>
    <row r="357" spans="1:7" ht="14.25">
      <c r="A357" s="10"/>
      <c r="B357" s="10"/>
      <c r="C357" s="26"/>
      <c r="D357" s="6"/>
      <c r="E357" s="7"/>
      <c r="F357" s="8"/>
      <c r="G357" s="27">
        <f t="shared" si="19"/>
        <v>0</v>
      </c>
    </row>
    <row r="358" spans="1:7" ht="14.25">
      <c r="A358" s="10"/>
      <c r="B358" s="10"/>
      <c r="C358" s="26"/>
      <c r="D358" s="6"/>
      <c r="E358" s="7"/>
      <c r="F358" s="8"/>
      <c r="G358" s="27">
        <f t="shared" si="19"/>
        <v>0</v>
      </c>
    </row>
    <row r="359" spans="1:7" ht="14.25">
      <c r="A359" s="10"/>
      <c r="B359" s="10"/>
      <c r="C359" s="26"/>
      <c r="D359" s="6"/>
      <c r="E359" s="7"/>
      <c r="F359" s="8"/>
      <c r="G359" s="27">
        <f t="shared" si="19"/>
        <v>0</v>
      </c>
    </row>
    <row r="360" spans="1:7" ht="14.25">
      <c r="A360" s="10"/>
      <c r="B360" s="10"/>
      <c r="C360" s="26"/>
      <c r="D360" s="6"/>
      <c r="E360" s="7"/>
      <c r="F360" s="8"/>
      <c r="G360" s="27">
        <f t="shared" si="19"/>
        <v>0</v>
      </c>
    </row>
    <row r="361" spans="1:7" ht="14.25">
      <c r="A361" s="10"/>
      <c r="B361" s="10"/>
      <c r="C361" s="26"/>
      <c r="D361" s="6"/>
      <c r="E361" s="7"/>
      <c r="F361" s="8"/>
      <c r="G361" s="27">
        <f t="shared" si="19"/>
        <v>0</v>
      </c>
    </row>
    <row r="362" spans="1:7" ht="14.25">
      <c r="A362" s="10"/>
      <c r="B362" s="10"/>
      <c r="C362" s="26"/>
      <c r="D362" s="6"/>
      <c r="E362" s="7"/>
      <c r="F362" s="8"/>
      <c r="G362" s="27">
        <f t="shared" si="19"/>
        <v>0</v>
      </c>
    </row>
    <row r="363" spans="1:7" ht="14.25">
      <c r="A363" s="10"/>
      <c r="B363" s="10"/>
      <c r="C363" s="26"/>
      <c r="D363" s="6"/>
      <c r="E363" s="7"/>
      <c r="F363" s="8"/>
      <c r="G363" s="27">
        <f t="shared" si="19"/>
        <v>0</v>
      </c>
    </row>
    <row r="364" spans="1:7" ht="14.25">
      <c r="A364" s="10"/>
      <c r="B364" s="10"/>
      <c r="C364" s="26"/>
      <c r="D364" s="6"/>
      <c r="E364" s="7"/>
      <c r="F364" s="8"/>
      <c r="G364" s="27">
        <f t="shared" si="19"/>
        <v>0</v>
      </c>
    </row>
    <row r="365" spans="1:7" ht="14.25">
      <c r="A365" s="10"/>
      <c r="B365" s="10"/>
      <c r="C365" s="26"/>
      <c r="D365" s="6"/>
      <c r="E365" s="7"/>
      <c r="F365" s="8"/>
      <c r="G365" s="27">
        <f t="shared" si="19"/>
        <v>0</v>
      </c>
    </row>
    <row r="366" spans="1:7" ht="15" thickBot="1">
      <c r="A366" s="10"/>
      <c r="B366" s="10"/>
      <c r="C366" s="28"/>
      <c r="D366" s="23"/>
      <c r="E366" s="24"/>
      <c r="F366" s="25"/>
      <c r="G366" s="37">
        <f t="shared" si="19"/>
        <v>0</v>
      </c>
    </row>
    <row r="367" spans="1:7" ht="15" thickBot="1">
      <c r="A367" s="10"/>
      <c r="B367" s="10"/>
      <c r="C367" s="333" t="str">
        <f>+A352&amp;", "&amp;B352</f>
        <v xml:space="preserve">, </v>
      </c>
      <c r="D367" s="334"/>
      <c r="E367" s="334"/>
      <c r="F367" s="38" t="s">
        <v>173</v>
      </c>
      <c r="G367" s="11">
        <f>SUM(G352:G366)</f>
        <v>0</v>
      </c>
    </row>
    <row r="368" spans="1:7" ht="14.25">
      <c r="A368" s="4"/>
      <c r="B368" s="4"/>
      <c r="C368" s="4"/>
      <c r="D368" s="13"/>
      <c r="E368" s="4"/>
      <c r="F368" s="4"/>
      <c r="G368" s="4"/>
    </row>
    <row r="369" spans="1:7" ht="14.25">
      <c r="A369" s="4"/>
      <c r="B369" s="4"/>
      <c r="C369" s="4"/>
      <c r="D369" s="13"/>
      <c r="E369" s="4"/>
      <c r="F369" s="4"/>
      <c r="G369" s="4"/>
    </row>
    <row r="370" spans="1:7" ht="14.25">
      <c r="A370" s="4"/>
      <c r="B370" s="4"/>
      <c r="C370" s="4"/>
      <c r="D370" s="13"/>
      <c r="E370" s="4"/>
      <c r="F370" s="4"/>
      <c r="G370" s="4"/>
    </row>
    <row r="371" spans="1:7" ht="14.25">
      <c r="A371" s="4"/>
      <c r="B371" s="4"/>
      <c r="C371" s="4"/>
      <c r="D371" s="13"/>
      <c r="E371" s="4"/>
      <c r="F371" s="4"/>
      <c r="G371" s="4"/>
    </row>
    <row r="372" spans="1:7" ht="14.25">
      <c r="A372" s="4"/>
      <c r="B372" s="4"/>
      <c r="C372" s="4"/>
      <c r="D372" s="13"/>
      <c r="E372" s="4"/>
      <c r="F372" s="4"/>
      <c r="G372" s="4"/>
    </row>
    <row r="373" spans="1:7" ht="14.25">
      <c r="A373" s="4"/>
      <c r="B373" s="4"/>
      <c r="C373" s="4"/>
      <c r="D373" s="13"/>
      <c r="E373" s="4"/>
      <c r="F373" s="4"/>
      <c r="G373" s="4"/>
    </row>
    <row r="374" spans="1:7" ht="14.25">
      <c r="A374" s="4"/>
      <c r="B374" s="4"/>
      <c r="C374" s="4"/>
      <c r="D374" s="13"/>
      <c r="E374" s="4"/>
      <c r="F374" s="4"/>
      <c r="G374" s="4"/>
    </row>
    <row r="375" spans="1:7" ht="14.25">
      <c r="A375" s="4"/>
      <c r="B375" s="4"/>
      <c r="C375" s="4"/>
      <c r="D375" s="15"/>
      <c r="E375" s="16"/>
      <c r="F375" s="16"/>
      <c r="G375" s="4"/>
    </row>
    <row r="376" spans="1:7" ht="14.25">
      <c r="A376" s="4"/>
      <c r="B376" s="4"/>
      <c r="C376" s="4"/>
      <c r="D376" s="15"/>
      <c r="E376" s="16"/>
      <c r="F376" s="16"/>
      <c r="G376" s="4"/>
    </row>
    <row r="377" spans="1:7" ht="14.25">
      <c r="A377" s="4"/>
      <c r="B377" s="4"/>
      <c r="C377" s="4"/>
      <c r="D377" s="15"/>
      <c r="E377" s="16"/>
      <c r="F377" s="16"/>
      <c r="G377" s="4"/>
    </row>
    <row r="378" spans="1:7" ht="14.25">
      <c r="A378" s="4"/>
      <c r="B378" s="4"/>
      <c r="C378" s="4"/>
      <c r="D378" s="13"/>
      <c r="E378" s="4"/>
      <c r="F378" s="4"/>
      <c r="G378" s="4"/>
    </row>
    <row r="379" spans="1:7" ht="14.25">
      <c r="A379" s="4"/>
      <c r="B379" s="4"/>
      <c r="C379" s="4"/>
      <c r="D379" s="13"/>
      <c r="E379" s="4"/>
      <c r="F379" s="4"/>
      <c r="G379" s="4"/>
    </row>
    <row r="380" spans="1:7" ht="14.25">
      <c r="A380" s="12"/>
      <c r="B380" s="12"/>
      <c r="C380" s="17"/>
      <c r="D380" s="13"/>
      <c r="E380" s="4"/>
      <c r="F380" s="4"/>
      <c r="G380" s="4"/>
    </row>
    <row r="381" spans="1:7" ht="14.25">
      <c r="A381" s="12"/>
      <c r="B381" s="12"/>
      <c r="C381" s="18"/>
      <c r="D381" s="13"/>
      <c r="E381" s="4"/>
      <c r="F381" s="4"/>
      <c r="G381" s="4"/>
    </row>
    <row r="382" spans="1:7" ht="14.25">
      <c r="A382" s="12"/>
      <c r="B382" s="12"/>
      <c r="C382" s="18"/>
      <c r="D382" s="13"/>
      <c r="E382" s="4"/>
      <c r="F382" s="4"/>
      <c r="G382" s="4"/>
    </row>
    <row r="383" spans="1:7" ht="14.25">
      <c r="A383" s="12"/>
      <c r="B383" s="12"/>
      <c r="C383" s="18"/>
      <c r="D383" s="13"/>
      <c r="E383" s="4"/>
      <c r="F383" s="4"/>
      <c r="G383" s="4"/>
    </row>
    <row r="384" spans="1:7" ht="14.25">
      <c r="A384" s="12"/>
      <c r="B384" s="12"/>
      <c r="C384" s="17"/>
      <c r="D384" s="13"/>
      <c r="E384" s="4"/>
      <c r="F384" s="4"/>
      <c r="G384" s="4"/>
    </row>
    <row r="385" spans="1:7" ht="14.25">
      <c r="A385" s="12"/>
      <c r="B385" s="12"/>
      <c r="C385" s="17"/>
      <c r="D385" s="13"/>
      <c r="E385" s="4"/>
      <c r="F385" s="4"/>
      <c r="G385" s="4"/>
    </row>
    <row r="386" spans="1:7" ht="14.25">
      <c r="A386" s="12"/>
      <c r="B386" s="12"/>
      <c r="C386" s="18"/>
      <c r="D386" s="13"/>
      <c r="E386" s="4"/>
      <c r="F386" s="4"/>
      <c r="G386" s="4"/>
    </row>
    <row r="387" spans="1:7" ht="14.25">
      <c r="A387" s="12" t="s">
        <v>171</v>
      </c>
      <c r="B387" s="12"/>
      <c r="C387" s="17"/>
      <c r="D387" s="13"/>
      <c r="E387" s="4"/>
      <c r="F387" s="4"/>
      <c r="G387" s="4"/>
    </row>
    <row r="388" spans="1:7" ht="14.25">
      <c r="A388" s="45" t="s">
        <v>42</v>
      </c>
      <c r="B388" s="45"/>
      <c r="C388" s="45"/>
      <c r="D388" s="19"/>
      <c r="E388" s="14"/>
      <c r="F388" s="14"/>
      <c r="G388" s="14"/>
    </row>
    <row r="389" spans="1:7" ht="14.25">
      <c r="A389" s="45" t="s">
        <v>4</v>
      </c>
      <c r="B389" s="45" t="s">
        <v>5</v>
      </c>
      <c r="C389" s="46" t="s">
        <v>116</v>
      </c>
      <c r="D389" s="71" t="s">
        <v>324</v>
      </c>
      <c r="E389" s="14"/>
      <c r="F389" s="14"/>
      <c r="G389" s="14"/>
    </row>
    <row r="390" spans="1:7" ht="14.25">
      <c r="A390" s="49" t="s">
        <v>48</v>
      </c>
      <c r="B390" s="50">
        <v>5</v>
      </c>
      <c r="C390" s="49" t="s">
        <v>43</v>
      </c>
      <c r="D390" s="71">
        <v>1</v>
      </c>
      <c r="E390" s="14"/>
      <c r="F390" s="14"/>
      <c r="G390" s="14"/>
    </row>
    <row r="391" spans="1:7" ht="14.25">
      <c r="A391" s="49" t="s">
        <v>49</v>
      </c>
      <c r="B391" s="50">
        <v>4</v>
      </c>
      <c r="C391" s="49" t="s">
        <v>40</v>
      </c>
      <c r="D391" s="71">
        <v>2</v>
      </c>
      <c r="E391" s="14"/>
      <c r="F391" s="14"/>
      <c r="G391" s="14"/>
    </row>
    <row r="392" spans="1:7" ht="14.25">
      <c r="A392" s="49" t="s">
        <v>50</v>
      </c>
      <c r="B392" s="50">
        <v>3</v>
      </c>
      <c r="C392" s="49" t="s">
        <v>10</v>
      </c>
      <c r="D392" s="71">
        <v>3</v>
      </c>
      <c r="E392" s="14"/>
      <c r="F392" s="14"/>
      <c r="G392" s="14"/>
    </row>
    <row r="393" spans="1:7" ht="14.25">
      <c r="A393" s="49" t="s">
        <v>51</v>
      </c>
      <c r="B393" s="50">
        <v>2</v>
      </c>
      <c r="C393" s="49" t="s">
        <v>12</v>
      </c>
      <c r="D393" s="71">
        <v>4</v>
      </c>
      <c r="E393" s="14"/>
      <c r="F393" s="14"/>
      <c r="G393" s="14"/>
    </row>
    <row r="394" spans="1:7" ht="14.25">
      <c r="A394" s="49" t="s">
        <v>312</v>
      </c>
      <c r="B394" s="50">
        <v>1</v>
      </c>
      <c r="C394" s="49" t="s">
        <v>11</v>
      </c>
      <c r="D394" s="71" t="s">
        <v>271</v>
      </c>
      <c r="E394" s="14"/>
      <c r="F394" s="14"/>
      <c r="G394" s="14"/>
    </row>
    <row r="395" spans="1:7" ht="14.25">
      <c r="A395" s="49" t="s">
        <v>44</v>
      </c>
      <c r="B395" s="50">
        <v>5</v>
      </c>
      <c r="C395" s="49" t="s">
        <v>24</v>
      </c>
      <c r="D395" s="19"/>
      <c r="E395" s="14"/>
      <c r="F395" s="14"/>
      <c r="G395" s="14"/>
    </row>
    <row r="396" spans="1:7" ht="14.25">
      <c r="A396" s="49" t="s">
        <v>45</v>
      </c>
      <c r="B396" s="50">
        <v>4</v>
      </c>
      <c r="C396" s="49" t="s">
        <v>36</v>
      </c>
      <c r="D396" s="19"/>
      <c r="E396" s="14"/>
      <c r="F396" s="14"/>
      <c r="G396" s="14"/>
    </row>
    <row r="397" spans="1:7" ht="14.25">
      <c r="A397" s="49" t="s">
        <v>46</v>
      </c>
      <c r="B397" s="50">
        <v>3</v>
      </c>
      <c r="C397" s="49" t="s">
        <v>7</v>
      </c>
      <c r="D397" s="19"/>
      <c r="E397" s="14"/>
      <c r="F397" s="14"/>
      <c r="G397" s="14"/>
    </row>
    <row r="398" spans="1:7" ht="14.25">
      <c r="A398" s="49" t="s">
        <v>47</v>
      </c>
      <c r="B398" s="50">
        <v>2</v>
      </c>
      <c r="C398" s="49" t="s">
        <v>37</v>
      </c>
      <c r="D398" s="19"/>
      <c r="E398" s="14"/>
      <c r="F398" s="14"/>
      <c r="G398" s="14"/>
    </row>
    <row r="399" spans="1:7" ht="14.25">
      <c r="A399" s="49" t="s">
        <v>313</v>
      </c>
      <c r="B399" s="50">
        <v>1</v>
      </c>
      <c r="C399" s="49" t="s">
        <v>41</v>
      </c>
      <c r="D399" s="19"/>
      <c r="E399" s="14"/>
      <c r="F399" s="14"/>
      <c r="G399" s="14"/>
    </row>
    <row r="400" spans="1:7" ht="14.25">
      <c r="A400" s="49" t="s">
        <v>52</v>
      </c>
      <c r="B400" s="50">
        <v>5</v>
      </c>
      <c r="C400" s="49" t="s">
        <v>19</v>
      </c>
      <c r="D400" s="19"/>
      <c r="E400" s="14"/>
      <c r="F400" s="14"/>
      <c r="G400" s="14"/>
    </row>
    <row r="401" spans="1:7" ht="14.25">
      <c r="A401" s="49" t="s">
        <v>53</v>
      </c>
      <c r="B401" s="50">
        <v>4</v>
      </c>
      <c r="C401" s="49" t="s">
        <v>117</v>
      </c>
      <c r="D401" s="19"/>
      <c r="E401" s="14"/>
      <c r="F401" s="14"/>
      <c r="G401" s="14"/>
    </row>
    <row r="402" spans="1:7" ht="14.25">
      <c r="A402" s="49" t="s">
        <v>54</v>
      </c>
      <c r="B402" s="50">
        <v>3</v>
      </c>
      <c r="C402" s="49" t="s">
        <v>118</v>
      </c>
      <c r="D402" s="19"/>
      <c r="E402" s="14"/>
      <c r="F402" s="14"/>
      <c r="G402" s="14"/>
    </row>
    <row r="403" spans="1:7" ht="14.25">
      <c r="A403" s="49" t="s">
        <v>55</v>
      </c>
      <c r="B403" s="50">
        <v>2</v>
      </c>
      <c r="C403" s="49" t="s">
        <v>20</v>
      </c>
      <c r="D403" s="19"/>
      <c r="E403" s="14"/>
      <c r="F403" s="14"/>
      <c r="G403" s="14"/>
    </row>
    <row r="404" spans="1:7" ht="14.25">
      <c r="A404" s="49" t="s">
        <v>314</v>
      </c>
      <c r="B404" s="50">
        <v>1</v>
      </c>
      <c r="C404" s="49" t="s">
        <v>119</v>
      </c>
      <c r="D404" s="19"/>
      <c r="E404" s="14"/>
      <c r="F404" s="14"/>
      <c r="G404" s="14"/>
    </row>
    <row r="405" spans="1:7" ht="14.25">
      <c r="A405" s="49" t="s">
        <v>56</v>
      </c>
      <c r="B405" s="50">
        <v>10</v>
      </c>
      <c r="C405" s="49" t="s">
        <v>120</v>
      </c>
      <c r="D405" s="19"/>
      <c r="E405" s="14"/>
      <c r="F405" s="14"/>
      <c r="G405" s="14"/>
    </row>
    <row r="406" spans="1:7" ht="14.25">
      <c r="A406" s="49" t="s">
        <v>57</v>
      </c>
      <c r="B406" s="50">
        <v>8</v>
      </c>
      <c r="C406" s="49" t="s">
        <v>121</v>
      </c>
      <c r="D406" s="19"/>
      <c r="E406" s="14"/>
      <c r="F406" s="14"/>
      <c r="G406" s="14"/>
    </row>
    <row r="407" spans="1:7" ht="14.25">
      <c r="A407" s="49" t="s">
        <v>58</v>
      </c>
      <c r="B407" s="50">
        <v>6</v>
      </c>
      <c r="C407" s="49" t="s">
        <v>122</v>
      </c>
      <c r="D407" s="19"/>
      <c r="E407" s="14"/>
      <c r="F407" s="14"/>
      <c r="G407" s="14"/>
    </row>
    <row r="408" spans="1:7" ht="14.25">
      <c r="A408" s="49" t="s">
        <v>59</v>
      </c>
      <c r="B408" s="50">
        <v>4</v>
      </c>
      <c r="C408" s="49"/>
      <c r="D408" s="19"/>
      <c r="E408" s="14"/>
      <c r="F408" s="14"/>
      <c r="G408" s="14"/>
    </row>
    <row r="409" spans="1:7" ht="14.25">
      <c r="A409" s="49" t="s">
        <v>315</v>
      </c>
      <c r="B409" s="50">
        <v>2</v>
      </c>
      <c r="C409" s="49"/>
      <c r="D409" s="19"/>
      <c r="E409" s="14"/>
      <c r="F409" s="14"/>
      <c r="G409" s="14"/>
    </row>
    <row r="410" spans="1:7" ht="14.25">
      <c r="A410" s="49" t="s">
        <v>60</v>
      </c>
      <c r="B410" s="50">
        <v>15</v>
      </c>
      <c r="C410" s="45"/>
      <c r="D410" s="19"/>
      <c r="E410" s="14"/>
      <c r="F410" s="14"/>
      <c r="G410" s="14"/>
    </row>
    <row r="411" spans="1:7" ht="14.25">
      <c r="A411" s="49" t="s">
        <v>61</v>
      </c>
      <c r="B411" s="50">
        <v>12</v>
      </c>
      <c r="C411" s="45"/>
      <c r="D411" s="19"/>
      <c r="E411" s="14"/>
      <c r="F411" s="14"/>
      <c r="G411" s="14"/>
    </row>
    <row r="412" spans="1:7" ht="14.25">
      <c r="A412" s="49" t="s">
        <v>62</v>
      </c>
      <c r="B412" s="50">
        <v>9</v>
      </c>
      <c r="C412" s="45"/>
      <c r="D412" s="19"/>
      <c r="E412" s="14"/>
      <c r="F412" s="14"/>
      <c r="G412" s="14"/>
    </row>
    <row r="413" spans="1:7" ht="14.25">
      <c r="A413" s="49" t="s">
        <v>63</v>
      </c>
      <c r="B413" s="50">
        <v>6</v>
      </c>
      <c r="C413" s="45"/>
      <c r="D413" s="19"/>
      <c r="E413" s="14"/>
      <c r="F413" s="14"/>
      <c r="G413" s="14"/>
    </row>
    <row r="414" spans="1:7" ht="14.25">
      <c r="A414" s="49" t="s">
        <v>316</v>
      </c>
      <c r="B414" s="50">
        <v>3</v>
      </c>
      <c r="C414" s="45"/>
      <c r="D414" s="19"/>
      <c r="E414" s="14"/>
      <c r="F414" s="14"/>
      <c r="G414" s="14"/>
    </row>
    <row r="415" spans="1:7" ht="14.25">
      <c r="A415" s="49" t="s">
        <v>64</v>
      </c>
      <c r="B415" s="50">
        <v>15</v>
      </c>
      <c r="C415" s="45"/>
      <c r="D415" s="19"/>
      <c r="E415" s="14"/>
      <c r="F415" s="14"/>
      <c r="G415" s="14"/>
    </row>
    <row r="416" spans="1:7" ht="14.25">
      <c r="A416" s="49" t="s">
        <v>65</v>
      </c>
      <c r="B416" s="50">
        <v>12</v>
      </c>
      <c r="C416" s="45"/>
      <c r="D416" s="19"/>
      <c r="E416" s="14"/>
      <c r="F416" s="14"/>
      <c r="G416" s="14"/>
    </row>
    <row r="417" spans="1:7" ht="14.25">
      <c r="A417" s="49" t="s">
        <v>66</v>
      </c>
      <c r="B417" s="50">
        <v>9</v>
      </c>
      <c r="C417" s="45"/>
      <c r="D417" s="19"/>
      <c r="E417" s="14"/>
      <c r="F417" s="14"/>
      <c r="G417" s="14"/>
    </row>
    <row r="418" spans="1:7" ht="14.25">
      <c r="A418" s="49" t="s">
        <v>67</v>
      </c>
      <c r="B418" s="50">
        <v>6</v>
      </c>
      <c r="C418" s="45"/>
      <c r="D418" s="19"/>
      <c r="E418" s="14"/>
      <c r="F418" s="14"/>
      <c r="G418" s="14"/>
    </row>
    <row r="419" spans="1:7" ht="14.25">
      <c r="A419" s="49" t="s">
        <v>275</v>
      </c>
      <c r="B419" s="50">
        <v>3</v>
      </c>
      <c r="C419" s="45"/>
      <c r="D419" s="19"/>
      <c r="E419" s="14"/>
      <c r="F419" s="14"/>
      <c r="G419" s="14"/>
    </row>
    <row r="420" spans="1:7" ht="14.25">
      <c r="A420" s="49" t="s">
        <v>68</v>
      </c>
      <c r="B420" s="50">
        <v>15</v>
      </c>
      <c r="C420" s="45"/>
      <c r="D420" s="19"/>
      <c r="E420" s="14"/>
      <c r="F420" s="14"/>
      <c r="G420" s="14"/>
    </row>
    <row r="421" spans="1:7" ht="14.25">
      <c r="A421" s="49" t="s">
        <v>69</v>
      </c>
      <c r="B421" s="50">
        <v>12</v>
      </c>
      <c r="C421" s="45"/>
      <c r="D421" s="19"/>
      <c r="E421" s="14"/>
      <c r="F421" s="14"/>
      <c r="G421" s="14"/>
    </row>
    <row r="422" spans="1:7" ht="14.25">
      <c r="A422" s="49" t="s">
        <v>70</v>
      </c>
      <c r="B422" s="50">
        <v>9</v>
      </c>
      <c r="C422" s="45"/>
      <c r="D422" s="19"/>
      <c r="E422" s="14"/>
      <c r="F422" s="14"/>
      <c r="G422" s="14"/>
    </row>
    <row r="423" spans="1:7" ht="14.25">
      <c r="A423" s="49" t="s">
        <v>71</v>
      </c>
      <c r="B423" s="50">
        <v>6</v>
      </c>
      <c r="C423" s="45"/>
      <c r="D423" s="19"/>
      <c r="E423" s="14"/>
      <c r="F423" s="14"/>
      <c r="G423" s="14"/>
    </row>
    <row r="424" spans="1:7" ht="14.25">
      <c r="A424" s="49" t="s">
        <v>276</v>
      </c>
      <c r="B424" s="50">
        <v>3</v>
      </c>
      <c r="C424" s="45"/>
      <c r="D424" s="19"/>
      <c r="E424" s="14"/>
      <c r="F424" s="14"/>
      <c r="G424" s="14"/>
    </row>
    <row r="425" spans="1:7" ht="14.25">
      <c r="A425" s="49" t="s">
        <v>72</v>
      </c>
      <c r="B425" s="50">
        <v>20</v>
      </c>
      <c r="C425" s="45"/>
      <c r="D425" s="19"/>
      <c r="E425" s="14"/>
      <c r="F425" s="14"/>
      <c r="G425" s="14"/>
    </row>
    <row r="426" spans="1:7" ht="14.25">
      <c r="A426" s="49" t="s">
        <v>73</v>
      </c>
      <c r="B426" s="50">
        <v>16</v>
      </c>
      <c r="C426" s="45"/>
      <c r="D426" s="19"/>
      <c r="E426" s="14"/>
      <c r="F426" s="14"/>
      <c r="G426" s="14"/>
    </row>
    <row r="427" spans="1:7" ht="14.25">
      <c r="A427" s="49" t="s">
        <v>74</v>
      </c>
      <c r="B427" s="50">
        <v>12</v>
      </c>
      <c r="C427" s="45"/>
      <c r="D427" s="19"/>
      <c r="E427" s="14"/>
      <c r="F427" s="14"/>
      <c r="G427" s="14"/>
    </row>
    <row r="428" spans="1:7" ht="14.25">
      <c r="A428" s="49" t="s">
        <v>75</v>
      </c>
      <c r="B428" s="50">
        <v>8</v>
      </c>
      <c r="C428" s="45"/>
      <c r="D428" s="19"/>
      <c r="E428" s="14"/>
      <c r="F428" s="14"/>
      <c r="G428" s="14"/>
    </row>
    <row r="429" spans="1:7" ht="14.25">
      <c r="A429" s="49" t="s">
        <v>317</v>
      </c>
      <c r="B429" s="50">
        <v>4</v>
      </c>
      <c r="C429" s="45"/>
      <c r="D429" s="19"/>
      <c r="E429" s="14"/>
      <c r="F429" s="14"/>
      <c r="G429" s="14"/>
    </row>
    <row r="430" spans="1:7" ht="14.25">
      <c r="A430" s="49" t="s">
        <v>76</v>
      </c>
      <c r="B430" s="50">
        <v>20</v>
      </c>
      <c r="C430" s="45"/>
      <c r="D430" s="19"/>
      <c r="E430" s="14"/>
      <c r="F430" s="14"/>
      <c r="G430" s="14"/>
    </row>
    <row r="431" spans="1:7" ht="14.25">
      <c r="A431" s="49" t="s">
        <v>77</v>
      </c>
      <c r="B431" s="50">
        <v>16</v>
      </c>
      <c r="C431" s="45"/>
      <c r="D431" s="19"/>
      <c r="E431" s="14"/>
      <c r="F431" s="14"/>
      <c r="G431" s="14"/>
    </row>
    <row r="432" spans="1:7" ht="14.25">
      <c r="A432" s="49" t="s">
        <v>78</v>
      </c>
      <c r="B432" s="50">
        <v>12</v>
      </c>
      <c r="C432" s="45"/>
      <c r="D432" s="19"/>
      <c r="E432" s="14"/>
      <c r="F432" s="14"/>
      <c r="G432" s="14"/>
    </row>
    <row r="433" spans="1:7" ht="14.25">
      <c r="A433" s="49" t="s">
        <v>79</v>
      </c>
      <c r="B433" s="50">
        <v>8</v>
      </c>
      <c r="C433" s="45"/>
      <c r="D433" s="19"/>
      <c r="E433" s="14"/>
      <c r="F433" s="14"/>
      <c r="G433" s="14"/>
    </row>
    <row r="434" spans="1:7" ht="14.25">
      <c r="A434" s="49" t="s">
        <v>279</v>
      </c>
      <c r="B434" s="50">
        <v>4</v>
      </c>
      <c r="C434" s="45"/>
      <c r="D434" s="19"/>
      <c r="E434" s="14"/>
      <c r="F434" s="14"/>
      <c r="G434" s="14"/>
    </row>
    <row r="435" spans="1:7" ht="14.25">
      <c r="A435" s="49" t="s">
        <v>80</v>
      </c>
      <c r="B435" s="50">
        <v>20</v>
      </c>
      <c r="C435" s="45"/>
      <c r="D435" s="19"/>
      <c r="E435" s="14"/>
      <c r="F435" s="14"/>
      <c r="G435" s="14"/>
    </row>
    <row r="436" spans="1:7" ht="14.25">
      <c r="A436" s="49" t="s">
        <v>81</v>
      </c>
      <c r="B436" s="50">
        <v>16</v>
      </c>
      <c r="C436" s="45"/>
      <c r="D436" s="19"/>
      <c r="E436" s="14"/>
      <c r="F436" s="14"/>
      <c r="G436" s="14"/>
    </row>
    <row r="437" spans="1:7" ht="14.25">
      <c r="A437" s="49" t="s">
        <v>82</v>
      </c>
      <c r="B437" s="50">
        <v>12</v>
      </c>
      <c r="C437" s="45"/>
      <c r="D437" s="19"/>
      <c r="E437" s="14"/>
      <c r="F437" s="14"/>
      <c r="G437" s="14"/>
    </row>
    <row r="438" spans="1:7" ht="14.25">
      <c r="A438" s="49" t="s">
        <v>83</v>
      </c>
      <c r="B438" s="50">
        <v>8</v>
      </c>
      <c r="C438" s="45"/>
      <c r="D438" s="19"/>
      <c r="E438" s="14"/>
      <c r="F438" s="14"/>
      <c r="G438" s="14"/>
    </row>
    <row r="439" spans="1:7" ht="14.25">
      <c r="A439" s="49" t="s">
        <v>280</v>
      </c>
      <c r="B439" s="50">
        <v>4</v>
      </c>
      <c r="C439" s="45"/>
      <c r="D439" s="19"/>
      <c r="E439" s="14"/>
      <c r="F439" s="14"/>
      <c r="G439" s="14"/>
    </row>
    <row r="440" spans="1:7" ht="14.25">
      <c r="A440" s="49" t="s">
        <v>84</v>
      </c>
      <c r="B440" s="50">
        <v>25</v>
      </c>
      <c r="C440" s="45"/>
      <c r="D440" s="19"/>
      <c r="E440" s="14"/>
      <c r="F440" s="14"/>
      <c r="G440" s="14"/>
    </row>
    <row r="441" spans="1:7" ht="14.25">
      <c r="A441" s="49" t="s">
        <v>85</v>
      </c>
      <c r="B441" s="50">
        <v>20</v>
      </c>
      <c r="C441" s="45"/>
      <c r="D441" s="19"/>
      <c r="E441" s="14"/>
      <c r="F441" s="14"/>
      <c r="G441" s="14"/>
    </row>
    <row r="442" spans="1:7" ht="14.25">
      <c r="A442" s="49" t="s">
        <v>86</v>
      </c>
      <c r="B442" s="50">
        <v>15</v>
      </c>
      <c r="C442" s="45"/>
      <c r="D442" s="19"/>
      <c r="E442" s="14"/>
      <c r="F442" s="14"/>
      <c r="G442" s="14"/>
    </row>
    <row r="443" spans="1:7" ht="14.25">
      <c r="A443" s="49" t="s">
        <v>87</v>
      </c>
      <c r="B443" s="50">
        <v>10</v>
      </c>
      <c r="C443" s="45"/>
      <c r="D443" s="19"/>
      <c r="E443" s="14"/>
      <c r="F443" s="14"/>
      <c r="G443" s="14"/>
    </row>
    <row r="444" spans="1:7" ht="14.25">
      <c r="A444" s="49" t="s">
        <v>318</v>
      </c>
      <c r="B444" s="50">
        <v>5</v>
      </c>
      <c r="C444" s="45"/>
      <c r="D444" s="19"/>
      <c r="E444" s="14"/>
      <c r="F444" s="14"/>
      <c r="G444" s="14"/>
    </row>
    <row r="445" spans="1:7" ht="14.25">
      <c r="A445" s="49" t="s">
        <v>88</v>
      </c>
      <c r="B445" s="50">
        <v>25</v>
      </c>
      <c r="C445" s="45"/>
      <c r="D445" s="19"/>
      <c r="E445" s="14"/>
      <c r="F445" s="14"/>
      <c r="G445" s="14"/>
    </row>
    <row r="446" spans="1:7" ht="14.25">
      <c r="A446" s="49" t="s">
        <v>89</v>
      </c>
      <c r="B446" s="50">
        <v>20</v>
      </c>
      <c r="C446" s="45"/>
      <c r="D446" s="19"/>
      <c r="E446" s="14"/>
      <c r="F446" s="14"/>
      <c r="G446" s="14"/>
    </row>
    <row r="447" spans="1:7" ht="14.25">
      <c r="A447" s="49" t="s">
        <v>90</v>
      </c>
      <c r="B447" s="50">
        <v>15</v>
      </c>
      <c r="C447" s="45"/>
      <c r="D447" s="19"/>
      <c r="E447" s="14"/>
      <c r="F447" s="14"/>
      <c r="G447" s="14"/>
    </row>
    <row r="448" spans="1:7" ht="14.25">
      <c r="A448" s="49" t="s">
        <v>91</v>
      </c>
      <c r="B448" s="50">
        <v>10</v>
      </c>
      <c r="C448" s="45"/>
      <c r="D448" s="19"/>
      <c r="E448" s="14"/>
      <c r="F448" s="14"/>
      <c r="G448" s="14"/>
    </row>
    <row r="449" spans="1:7" ht="14.25">
      <c r="A449" s="49" t="s">
        <v>294</v>
      </c>
      <c r="B449" s="50">
        <v>5</v>
      </c>
      <c r="C449" s="45"/>
      <c r="D449" s="19"/>
      <c r="E449" s="14"/>
      <c r="F449" s="14"/>
      <c r="G449" s="14"/>
    </row>
    <row r="450" spans="1:7" ht="14.25">
      <c r="A450" s="49" t="s">
        <v>92</v>
      </c>
      <c r="B450" s="50">
        <v>25</v>
      </c>
      <c r="C450" s="45"/>
      <c r="D450" s="19"/>
      <c r="E450" s="14"/>
      <c r="F450" s="14"/>
      <c r="G450" s="14"/>
    </row>
    <row r="451" spans="1:7" ht="14.25">
      <c r="A451" s="49" t="s">
        <v>93</v>
      </c>
      <c r="B451" s="50">
        <v>20</v>
      </c>
      <c r="C451" s="45"/>
      <c r="D451" s="19"/>
      <c r="E451" s="14"/>
      <c r="F451" s="14"/>
      <c r="G451" s="14"/>
    </row>
    <row r="452" spans="1:7" ht="14.25">
      <c r="A452" s="49" t="s">
        <v>94</v>
      </c>
      <c r="B452" s="50">
        <v>15</v>
      </c>
      <c r="C452" s="45"/>
      <c r="D452" s="19"/>
      <c r="E452" s="14"/>
      <c r="F452" s="14"/>
      <c r="G452" s="14"/>
    </row>
    <row r="453" spans="1:7" ht="14.25">
      <c r="A453" s="49" t="s">
        <v>95</v>
      </c>
      <c r="B453" s="50">
        <v>10</v>
      </c>
      <c r="C453" s="45"/>
      <c r="D453" s="19"/>
      <c r="E453" s="14"/>
      <c r="F453" s="14"/>
      <c r="G453" s="14"/>
    </row>
    <row r="454" spans="1:7" ht="14.25">
      <c r="A454" s="49" t="s">
        <v>295</v>
      </c>
      <c r="B454" s="50">
        <v>5</v>
      </c>
      <c r="C454" s="45"/>
      <c r="D454" s="19"/>
      <c r="E454" s="14"/>
      <c r="F454" s="14"/>
      <c r="G454" s="14"/>
    </row>
    <row r="455" spans="1:7" ht="14.25">
      <c r="A455" s="49" t="s">
        <v>96</v>
      </c>
      <c r="B455" s="50">
        <v>30</v>
      </c>
      <c r="C455" s="45"/>
      <c r="D455" s="19"/>
      <c r="E455" s="14"/>
      <c r="F455" s="14"/>
      <c r="G455" s="14"/>
    </row>
    <row r="456" spans="1:7" ht="14.25">
      <c r="A456" s="49" t="s">
        <v>97</v>
      </c>
      <c r="B456" s="50">
        <v>24</v>
      </c>
      <c r="C456" s="45"/>
      <c r="D456" s="19"/>
      <c r="E456" s="14"/>
      <c r="F456" s="14"/>
      <c r="G456" s="14"/>
    </row>
    <row r="457" spans="1:7" ht="14.25">
      <c r="A457" s="49" t="s">
        <v>98</v>
      </c>
      <c r="B457" s="50">
        <v>18</v>
      </c>
      <c r="C457" s="45"/>
      <c r="D457" s="19"/>
      <c r="E457" s="14"/>
      <c r="F457" s="14"/>
      <c r="G457" s="14"/>
    </row>
    <row r="458" spans="1:7" ht="14.25">
      <c r="A458" s="49" t="s">
        <v>99</v>
      </c>
      <c r="B458" s="50">
        <v>12</v>
      </c>
      <c r="C458" s="45"/>
      <c r="D458" s="19"/>
      <c r="E458" s="14"/>
      <c r="F458" s="14"/>
      <c r="G458" s="14"/>
    </row>
    <row r="459" spans="1:7" ht="14.25">
      <c r="A459" s="49" t="s">
        <v>319</v>
      </c>
      <c r="B459" s="50">
        <v>6</v>
      </c>
      <c r="C459" s="45"/>
      <c r="D459" s="19"/>
      <c r="E459" s="14"/>
      <c r="F459" s="14"/>
      <c r="G459" s="14"/>
    </row>
    <row r="460" spans="1:7" ht="14.25">
      <c r="A460" s="49" t="s">
        <v>100</v>
      </c>
      <c r="B460" s="50">
        <v>30</v>
      </c>
      <c r="C460" s="45"/>
      <c r="D460" s="19"/>
      <c r="E460" s="14"/>
      <c r="F460" s="14"/>
      <c r="G460" s="14"/>
    </row>
    <row r="461" spans="1:7" ht="14.25">
      <c r="A461" s="49" t="s">
        <v>101</v>
      </c>
      <c r="B461" s="50">
        <v>24</v>
      </c>
      <c r="C461" s="45"/>
      <c r="D461" s="19"/>
      <c r="E461" s="14"/>
      <c r="F461" s="14"/>
      <c r="G461" s="14"/>
    </row>
    <row r="462" spans="1:7" ht="14.25">
      <c r="A462" s="49" t="s">
        <v>102</v>
      </c>
      <c r="B462" s="50">
        <v>18</v>
      </c>
      <c r="C462" s="45"/>
      <c r="D462" s="19"/>
      <c r="E462" s="14"/>
      <c r="F462" s="14"/>
      <c r="G462" s="14"/>
    </row>
    <row r="463" spans="1:7" ht="14.25">
      <c r="A463" s="49" t="s">
        <v>103</v>
      </c>
      <c r="B463" s="50">
        <v>12</v>
      </c>
      <c r="C463" s="45"/>
      <c r="D463" s="19"/>
      <c r="E463" s="14"/>
      <c r="F463" s="14"/>
      <c r="G463" s="14"/>
    </row>
    <row r="464" spans="1:7" ht="14.25">
      <c r="A464" s="49" t="s">
        <v>303</v>
      </c>
      <c r="B464" s="50">
        <v>6</v>
      </c>
      <c r="C464" s="45"/>
      <c r="D464" s="19"/>
      <c r="E464" s="14"/>
      <c r="F464" s="14"/>
      <c r="G464" s="14"/>
    </row>
    <row r="465" spans="1:7" ht="14.25">
      <c r="A465" s="49" t="s">
        <v>104</v>
      </c>
      <c r="B465" s="50">
        <v>30</v>
      </c>
      <c r="C465" s="45"/>
      <c r="D465" s="19"/>
      <c r="E465" s="14"/>
      <c r="F465" s="14"/>
      <c r="G465" s="14"/>
    </row>
    <row r="466" spans="1:7" ht="14.25">
      <c r="A466" s="49" t="s">
        <v>105</v>
      </c>
      <c r="B466" s="50">
        <v>24</v>
      </c>
      <c r="C466" s="45"/>
      <c r="D466" s="19"/>
      <c r="E466" s="14"/>
      <c r="F466" s="14"/>
      <c r="G466" s="14"/>
    </row>
    <row r="467" spans="1:7" ht="14.25">
      <c r="A467" s="49" t="s">
        <v>106</v>
      </c>
      <c r="B467" s="50">
        <v>18</v>
      </c>
      <c r="C467" s="45"/>
      <c r="D467" s="19"/>
      <c r="E467" s="14"/>
      <c r="F467" s="14"/>
      <c r="G467" s="14"/>
    </row>
    <row r="468" spans="1:7" ht="14.25">
      <c r="A468" s="49" t="s">
        <v>107</v>
      </c>
      <c r="B468" s="50">
        <v>12</v>
      </c>
      <c r="C468" s="45"/>
      <c r="D468" s="19"/>
      <c r="E468" s="14"/>
      <c r="F468" s="14"/>
      <c r="G468" s="14"/>
    </row>
    <row r="469" spans="1:7" ht="14.25">
      <c r="A469" s="49" t="s">
        <v>305</v>
      </c>
      <c r="B469" s="50">
        <v>6</v>
      </c>
      <c r="C469" s="45"/>
      <c r="D469" s="19"/>
      <c r="E469" s="14"/>
      <c r="F469" s="14"/>
      <c r="G469" s="14"/>
    </row>
    <row r="470" spans="1:7" ht="14.25">
      <c r="A470" s="49" t="s">
        <v>108</v>
      </c>
      <c r="B470" s="50">
        <v>35</v>
      </c>
      <c r="C470" s="45"/>
      <c r="D470" s="19"/>
      <c r="E470" s="14"/>
      <c r="F470" s="14"/>
      <c r="G470" s="14"/>
    </row>
    <row r="471" spans="1:7" ht="14.25">
      <c r="A471" s="49" t="s">
        <v>109</v>
      </c>
      <c r="B471" s="50">
        <v>28</v>
      </c>
      <c r="C471" s="45"/>
      <c r="D471" s="19"/>
      <c r="E471" s="14"/>
      <c r="F471" s="14"/>
      <c r="G471" s="14"/>
    </row>
    <row r="472" spans="1:7" ht="14.25">
      <c r="A472" s="49" t="s">
        <v>110</v>
      </c>
      <c r="B472" s="50">
        <v>21</v>
      </c>
      <c r="C472" s="45"/>
      <c r="D472" s="19"/>
      <c r="E472" s="14"/>
      <c r="F472" s="14"/>
      <c r="G472" s="14"/>
    </row>
    <row r="473" spans="1:7" ht="14.25">
      <c r="A473" s="49" t="s">
        <v>111</v>
      </c>
      <c r="B473" s="50">
        <v>14</v>
      </c>
      <c r="C473" s="45"/>
      <c r="D473" s="19"/>
      <c r="E473" s="14"/>
      <c r="F473" s="14"/>
      <c r="G473" s="14"/>
    </row>
    <row r="474" spans="1:7" ht="14.25">
      <c r="A474" s="49" t="s">
        <v>320</v>
      </c>
      <c r="B474" s="50">
        <v>7</v>
      </c>
      <c r="C474" s="45"/>
      <c r="D474" s="19"/>
      <c r="E474" s="14"/>
      <c r="F474" s="14"/>
      <c r="G474" s="14"/>
    </row>
    <row r="475" spans="1:7" ht="14.25">
      <c r="A475" s="49" t="s">
        <v>112</v>
      </c>
      <c r="B475" s="50">
        <v>35</v>
      </c>
      <c r="C475" s="45"/>
      <c r="D475" s="19"/>
      <c r="E475" s="14"/>
      <c r="F475" s="14"/>
      <c r="G475" s="14"/>
    </row>
    <row r="476" spans="1:7" ht="14.25">
      <c r="A476" s="49" t="s">
        <v>113</v>
      </c>
      <c r="B476" s="50">
        <v>28</v>
      </c>
      <c r="C476" s="45"/>
      <c r="D476" s="19"/>
      <c r="E476" s="14"/>
      <c r="F476" s="14"/>
      <c r="G476" s="14"/>
    </row>
    <row r="477" spans="1:7" ht="14.25">
      <c r="A477" s="49" t="s">
        <v>114</v>
      </c>
      <c r="B477" s="50">
        <v>21</v>
      </c>
      <c r="C477" s="45"/>
      <c r="D477" s="19"/>
      <c r="E477" s="14"/>
      <c r="F477" s="14"/>
      <c r="G477" s="14"/>
    </row>
    <row r="478" spans="1:7" ht="14.25">
      <c r="A478" s="49" t="s">
        <v>115</v>
      </c>
      <c r="B478" s="50">
        <v>14</v>
      </c>
      <c r="C478" s="45"/>
      <c r="D478" s="19"/>
      <c r="E478" s="14"/>
      <c r="F478" s="14"/>
      <c r="G478" s="14"/>
    </row>
    <row r="479" spans="1:7" ht="14.25">
      <c r="A479" s="49" t="s">
        <v>321</v>
      </c>
      <c r="B479" s="50">
        <v>7</v>
      </c>
      <c r="C479" s="45"/>
      <c r="D479" s="19"/>
      <c r="E479" s="14"/>
      <c r="F479" s="14"/>
      <c r="G479" s="14"/>
    </row>
    <row r="480" spans="1:7" ht="14.25">
      <c r="A480" s="20"/>
      <c r="B480" s="14"/>
      <c r="C480" s="14"/>
      <c r="D480" s="19"/>
      <c r="E480" s="14"/>
      <c r="F480" s="14"/>
      <c r="G480" s="14"/>
    </row>
    <row r="481" spans="1:7" ht="14.25">
      <c r="A481" s="20"/>
      <c r="B481" s="14"/>
      <c r="C481" s="14"/>
      <c r="D481" s="19"/>
      <c r="E481" s="14"/>
      <c r="F481" s="14"/>
      <c r="G481" s="14"/>
    </row>
    <row r="482" spans="1:7" ht="14.25">
      <c r="A482" s="20"/>
      <c r="B482" s="14"/>
      <c r="C482" s="14"/>
      <c r="D482" s="19"/>
      <c r="E482" s="14"/>
      <c r="F482" s="14"/>
      <c r="G482" s="14"/>
    </row>
    <row r="483" spans="1:7" ht="14.25">
      <c r="A483" s="20"/>
      <c r="B483" s="14"/>
      <c r="C483" s="14"/>
      <c r="D483" s="19"/>
      <c r="E483" s="14"/>
      <c r="F483" s="14"/>
      <c r="G483" s="14"/>
    </row>
    <row r="484" spans="1:7" ht="14.25">
      <c r="A484" s="20"/>
      <c r="B484" s="14"/>
      <c r="C484" s="14"/>
      <c r="D484" s="19"/>
      <c r="E484" s="14"/>
      <c r="F484" s="14"/>
      <c r="G484" s="14"/>
    </row>
    <row r="485" spans="1:7" ht="14.25">
      <c r="A485" s="20"/>
      <c r="B485" s="14"/>
      <c r="C485" s="14"/>
      <c r="D485" s="19"/>
      <c r="E485" s="14"/>
      <c r="F485" s="14"/>
      <c r="G485" s="14"/>
    </row>
    <row r="486" spans="1:7" ht="14.25">
      <c r="A486" s="20"/>
      <c r="B486" s="14"/>
      <c r="C486" s="14"/>
      <c r="D486" s="19"/>
      <c r="E486" s="14"/>
      <c r="F486" s="14"/>
      <c r="G486" s="14"/>
    </row>
    <row r="487" spans="1:7" ht="14.25">
      <c r="A487" s="20"/>
      <c r="B487" s="14"/>
      <c r="C487" s="14"/>
      <c r="D487" s="19"/>
      <c r="E487" s="14"/>
      <c r="F487" s="14"/>
      <c r="G487" s="14"/>
    </row>
    <row r="488" spans="1:7" ht="14.25">
      <c r="A488" s="20"/>
      <c r="B488" s="14"/>
      <c r="C488" s="14"/>
      <c r="D488" s="19"/>
      <c r="E488" s="14"/>
      <c r="F488" s="14"/>
      <c r="G488" s="14"/>
    </row>
    <row r="489" spans="1:7" ht="14.25">
      <c r="A489" s="20"/>
      <c r="B489" s="14"/>
      <c r="C489" s="14"/>
      <c r="D489" s="19"/>
      <c r="E489" s="14"/>
      <c r="F489" s="14"/>
      <c r="G489" s="14"/>
    </row>
    <row r="490" spans="1:7" ht="14.25">
      <c r="A490" s="20"/>
      <c r="B490" s="14"/>
      <c r="C490" s="14"/>
      <c r="D490" s="19"/>
      <c r="E490" s="14"/>
      <c r="F490" s="14"/>
      <c r="G490" s="14"/>
    </row>
    <row r="491" spans="1:7" ht="14.25">
      <c r="A491" s="20"/>
      <c r="B491" s="14"/>
      <c r="C491" s="14"/>
      <c r="D491" s="19"/>
      <c r="E491" s="14"/>
      <c r="F491" s="14"/>
      <c r="G491" s="14"/>
    </row>
    <row r="492" spans="1:7" ht="14.25">
      <c r="A492" s="20"/>
      <c r="B492" s="14"/>
      <c r="C492" s="14"/>
      <c r="D492" s="19"/>
      <c r="E492" s="14"/>
      <c r="F492" s="14"/>
      <c r="G492" s="14"/>
    </row>
    <row r="493" spans="1:7" ht="14.25">
      <c r="A493" s="20"/>
      <c r="B493" s="14"/>
      <c r="C493" s="14"/>
      <c r="D493" s="19"/>
      <c r="E493" s="14"/>
      <c r="F493" s="14"/>
      <c r="G493" s="14"/>
    </row>
    <row r="494" spans="1:7" ht="14.25">
      <c r="A494" s="20"/>
      <c r="B494" s="14"/>
      <c r="C494" s="14"/>
      <c r="D494" s="19"/>
      <c r="E494" s="14"/>
      <c r="F494" s="14"/>
      <c r="G494" s="14"/>
    </row>
    <row r="495" spans="1:7" ht="14.25">
      <c r="A495" s="20"/>
      <c r="B495" s="14"/>
      <c r="C495" s="14"/>
      <c r="D495" s="19"/>
      <c r="E495" s="14"/>
      <c r="F495" s="14"/>
      <c r="G495" s="14"/>
    </row>
    <row r="496" spans="1:7" ht="14.25">
      <c r="A496" s="20"/>
      <c r="B496" s="14"/>
      <c r="C496" s="14"/>
      <c r="D496" s="19"/>
      <c r="E496" s="14"/>
      <c r="F496" s="14"/>
      <c r="G496" s="14"/>
    </row>
    <row r="497" spans="1:7" ht="14.25">
      <c r="A497" s="20"/>
      <c r="B497" s="14"/>
      <c r="C497" s="14"/>
      <c r="D497" s="19"/>
      <c r="E497" s="14"/>
      <c r="F497" s="14"/>
      <c r="G497" s="14"/>
    </row>
    <row r="498" spans="1:7" ht="14.25">
      <c r="A498" s="20"/>
      <c r="B498" s="14"/>
      <c r="C498" s="14"/>
      <c r="D498" s="19"/>
      <c r="E498" s="14"/>
      <c r="F498" s="14"/>
      <c r="G498" s="14"/>
    </row>
    <row r="499" spans="1:7" ht="14.25">
      <c r="A499" s="20"/>
      <c r="B499" s="14"/>
      <c r="C499" s="14"/>
      <c r="D499" s="19"/>
      <c r="E499" s="14"/>
      <c r="F499" s="14"/>
      <c r="G499" s="14"/>
    </row>
    <row r="500" spans="1:7" ht="14.25">
      <c r="A500" s="20"/>
      <c r="B500" s="14"/>
      <c r="C500" s="14"/>
      <c r="D500" s="19"/>
      <c r="E500" s="14"/>
      <c r="F500" s="14"/>
      <c r="G500" s="14"/>
    </row>
    <row r="501" spans="1:7" ht="14.25">
      <c r="A501" s="20"/>
      <c r="B501" s="14"/>
      <c r="C501" s="14"/>
      <c r="D501" s="19"/>
      <c r="E501" s="14"/>
      <c r="F501" s="14"/>
      <c r="G501" s="14"/>
    </row>
    <row r="502" spans="1:7" ht="14.25">
      <c r="A502" s="20"/>
      <c r="B502" s="14"/>
      <c r="C502" s="14"/>
      <c r="D502" s="19"/>
      <c r="E502" s="14"/>
      <c r="F502" s="14"/>
      <c r="G502" s="14"/>
    </row>
    <row r="503" spans="1:7" ht="14.25">
      <c r="A503" s="20"/>
      <c r="B503" s="14"/>
      <c r="C503" s="14"/>
      <c r="D503" s="19"/>
      <c r="E503" s="14"/>
      <c r="F503" s="14"/>
      <c r="G503" s="14"/>
    </row>
    <row r="504" spans="1:7" ht="14.25">
      <c r="A504" s="20"/>
      <c r="B504" s="14"/>
      <c r="C504" s="14"/>
      <c r="D504" s="19"/>
      <c r="E504" s="14"/>
      <c r="F504" s="14"/>
      <c r="G504" s="14"/>
    </row>
    <row r="505" spans="1:7" ht="14.25">
      <c r="A505" s="20"/>
      <c r="B505" s="14"/>
      <c r="C505" s="14"/>
      <c r="D505" s="19"/>
      <c r="E505" s="14"/>
      <c r="F505" s="14"/>
      <c r="G505" s="14"/>
    </row>
    <row r="506" spans="1:7" ht="14.25">
      <c r="A506" s="20"/>
      <c r="B506" s="14"/>
      <c r="C506" s="14"/>
      <c r="D506" s="19"/>
      <c r="E506" s="14"/>
      <c r="F506" s="14"/>
      <c r="G506" s="14"/>
    </row>
    <row r="507" spans="1:7" ht="14.25">
      <c r="A507" s="20"/>
      <c r="B507" s="14"/>
      <c r="C507" s="14"/>
      <c r="D507" s="19"/>
      <c r="E507" s="14"/>
      <c r="F507" s="14"/>
      <c r="G507" s="14"/>
    </row>
    <row r="508" spans="1:7" ht="14.25">
      <c r="A508" s="20"/>
      <c r="B508" s="14"/>
      <c r="C508" s="14"/>
      <c r="D508" s="19"/>
      <c r="E508" s="14"/>
      <c r="F508" s="14"/>
      <c r="G508" s="14"/>
    </row>
    <row r="509" spans="1:7" ht="14.25">
      <c r="A509" s="20"/>
      <c r="B509" s="14"/>
      <c r="C509" s="14"/>
      <c r="D509" s="19"/>
      <c r="E509" s="14"/>
      <c r="F509" s="14"/>
      <c r="G509" s="14"/>
    </row>
    <row r="510" spans="1:7" ht="14.25">
      <c r="A510" s="20"/>
      <c r="B510" s="14"/>
      <c r="C510" s="14"/>
      <c r="D510" s="19"/>
      <c r="E510" s="14"/>
      <c r="F510" s="14"/>
      <c r="G510" s="14"/>
    </row>
    <row r="511" spans="1:7" ht="14.25">
      <c r="A511" s="20"/>
      <c r="B511" s="14"/>
      <c r="C511" s="14"/>
      <c r="D511" s="19"/>
      <c r="E511" s="14"/>
      <c r="F511" s="14"/>
      <c r="G511" s="14"/>
    </row>
    <row r="512" spans="1:7" ht="14.25">
      <c r="A512" s="20"/>
      <c r="B512" s="14"/>
      <c r="C512" s="14"/>
      <c r="D512" s="19"/>
      <c r="E512" s="14"/>
      <c r="F512" s="14"/>
      <c r="G512" s="14"/>
    </row>
    <row r="513" spans="1:7" ht="14.25">
      <c r="A513" s="20"/>
      <c r="B513" s="14"/>
      <c r="C513" s="14"/>
      <c r="D513" s="19"/>
      <c r="E513" s="14"/>
      <c r="F513" s="14"/>
      <c r="G513" s="14"/>
    </row>
    <row r="514" spans="1:7" ht="14.25">
      <c r="A514" s="20"/>
      <c r="B514" s="14"/>
      <c r="C514" s="14"/>
      <c r="D514" s="19"/>
      <c r="E514" s="14"/>
      <c r="F514" s="14"/>
      <c r="G514" s="14"/>
    </row>
    <row r="515" spans="1:7" ht="14.25">
      <c r="A515" s="20"/>
      <c r="B515" s="14"/>
      <c r="C515" s="14"/>
      <c r="D515" s="19"/>
      <c r="E515" s="14"/>
      <c r="F515" s="14"/>
      <c r="G515" s="14"/>
    </row>
    <row r="516" spans="1:7" ht="14.25">
      <c r="A516" s="20"/>
      <c r="B516" s="14"/>
      <c r="C516" s="14"/>
      <c r="D516" s="19"/>
      <c r="E516" s="14"/>
      <c r="F516" s="14"/>
      <c r="G516" s="14"/>
    </row>
    <row r="517" spans="1:7" ht="14.25">
      <c r="A517" s="20"/>
      <c r="B517" s="14"/>
      <c r="C517" s="14"/>
      <c r="D517" s="19"/>
      <c r="E517" s="14"/>
      <c r="F517" s="14"/>
      <c r="G517" s="14"/>
    </row>
    <row r="518" spans="1:7" ht="14.25">
      <c r="A518" s="20"/>
      <c r="B518" s="14"/>
      <c r="C518" s="14"/>
      <c r="D518" s="19"/>
      <c r="E518" s="14"/>
      <c r="F518" s="14"/>
      <c r="G518" s="14"/>
    </row>
    <row r="519" spans="1:7" ht="14.25">
      <c r="A519" s="20"/>
      <c r="B519" s="14"/>
      <c r="C519" s="14"/>
      <c r="D519" s="19"/>
      <c r="E519" s="14"/>
      <c r="F519" s="14"/>
      <c r="G519" s="14"/>
    </row>
    <row r="520" spans="1:7" ht="14.25">
      <c r="A520" s="20"/>
      <c r="B520" s="14"/>
      <c r="C520" s="14"/>
      <c r="D520" s="19"/>
      <c r="E520" s="14"/>
      <c r="F520" s="14"/>
      <c r="G520" s="14"/>
    </row>
    <row r="521" spans="1:7" ht="14.25">
      <c r="A521" s="20"/>
      <c r="B521" s="14"/>
      <c r="C521" s="14"/>
      <c r="D521" s="19"/>
      <c r="E521" s="14"/>
      <c r="F521" s="14"/>
      <c r="G521" s="14"/>
    </row>
    <row r="522" spans="1:7" ht="14.25">
      <c r="A522" s="20"/>
      <c r="B522" s="14"/>
      <c r="C522" s="14"/>
      <c r="D522" s="19"/>
      <c r="E522" s="14"/>
      <c r="F522" s="14"/>
      <c r="G522" s="14"/>
    </row>
    <row r="523" spans="1:7" ht="14.25">
      <c r="A523" s="20"/>
      <c r="B523" s="14"/>
      <c r="C523" s="14"/>
      <c r="D523" s="19"/>
      <c r="E523" s="14"/>
      <c r="F523" s="14"/>
      <c r="G523" s="14"/>
    </row>
    <row r="524" spans="1:7" ht="14.25">
      <c r="A524" s="20"/>
      <c r="B524" s="14"/>
      <c r="C524" s="14"/>
      <c r="D524" s="19"/>
      <c r="E524" s="14"/>
      <c r="F524" s="14"/>
      <c r="G524" s="14"/>
    </row>
    <row r="525" spans="1:7" ht="14.25">
      <c r="A525" s="20"/>
      <c r="B525" s="14"/>
      <c r="C525" s="14"/>
      <c r="D525" s="19"/>
      <c r="E525" s="14"/>
      <c r="F525" s="14"/>
      <c r="G525" s="14"/>
    </row>
    <row r="526" spans="1:7" ht="14.25">
      <c r="A526" s="20"/>
      <c r="B526" s="14"/>
      <c r="C526" s="14"/>
      <c r="D526" s="19"/>
      <c r="E526" s="14"/>
      <c r="F526" s="14"/>
      <c r="G526" s="14"/>
    </row>
    <row r="527" spans="1:7" ht="14.25">
      <c r="A527" s="20"/>
      <c r="B527" s="14"/>
      <c r="C527" s="14"/>
      <c r="D527" s="19"/>
      <c r="E527" s="14"/>
      <c r="F527" s="14"/>
      <c r="G527" s="14"/>
    </row>
    <row r="528" spans="1:7" ht="14.25">
      <c r="A528" s="20"/>
      <c r="B528" s="14"/>
      <c r="C528" s="14"/>
      <c r="D528" s="19"/>
      <c r="E528" s="14"/>
      <c r="F528" s="14"/>
      <c r="G528" s="14"/>
    </row>
    <row r="529" spans="1:7" ht="14.25">
      <c r="A529" s="20"/>
      <c r="B529" s="14"/>
      <c r="C529" s="14"/>
      <c r="D529" s="19"/>
      <c r="E529" s="14"/>
      <c r="F529" s="14"/>
      <c r="G529" s="14"/>
    </row>
    <row r="530" spans="1:7" ht="14.25">
      <c r="A530" s="20"/>
      <c r="B530" s="14"/>
      <c r="C530" s="14"/>
      <c r="D530" s="19"/>
      <c r="E530" s="14"/>
      <c r="F530" s="14"/>
      <c r="G530" s="14"/>
    </row>
    <row r="531" spans="1:7" ht="14.25">
      <c r="A531" s="20"/>
      <c r="B531" s="14"/>
      <c r="C531" s="14"/>
      <c r="D531" s="19"/>
      <c r="E531" s="14"/>
      <c r="F531" s="14"/>
      <c r="G531" s="14"/>
    </row>
    <row r="532" spans="1:7" ht="14.25">
      <c r="A532" s="20"/>
      <c r="B532" s="14"/>
      <c r="C532" s="14"/>
      <c r="D532" s="19"/>
      <c r="E532" s="14"/>
      <c r="F532" s="14"/>
      <c r="G532" s="14"/>
    </row>
    <row r="533" spans="1:7" ht="14.25">
      <c r="A533" s="20"/>
      <c r="B533" s="14"/>
      <c r="C533" s="14"/>
      <c r="D533" s="19"/>
      <c r="E533" s="14"/>
      <c r="F533" s="14"/>
      <c r="G533" s="14"/>
    </row>
    <row r="534" spans="1:7" ht="14.25">
      <c r="A534" s="20"/>
      <c r="B534" s="14"/>
      <c r="C534" s="14"/>
      <c r="D534" s="19"/>
      <c r="E534" s="14"/>
      <c r="F534" s="14"/>
      <c r="G534" s="14"/>
    </row>
    <row r="535" spans="1:7" ht="14.25">
      <c r="A535" s="20"/>
      <c r="B535" s="14"/>
      <c r="C535" s="14"/>
      <c r="D535" s="19"/>
      <c r="E535" s="14"/>
      <c r="F535" s="14"/>
      <c r="G535" s="14"/>
    </row>
    <row r="536" spans="1:7" ht="14.25">
      <c r="A536" s="20"/>
      <c r="B536" s="14"/>
      <c r="C536" s="14"/>
      <c r="D536" s="19"/>
      <c r="E536" s="14"/>
      <c r="F536" s="14"/>
      <c r="G536" s="14"/>
    </row>
    <row r="537" spans="1:7" ht="14.25">
      <c r="A537" s="20"/>
      <c r="B537" s="14"/>
      <c r="C537" s="14"/>
      <c r="D537" s="19"/>
      <c r="E537" s="14"/>
      <c r="F537" s="14"/>
      <c r="G537" s="14"/>
    </row>
    <row r="538" spans="1:7" ht="14.25">
      <c r="A538" s="20"/>
      <c r="B538" s="14"/>
      <c r="C538" s="14"/>
      <c r="D538" s="19"/>
      <c r="E538" s="14"/>
      <c r="F538" s="14"/>
      <c r="G538" s="14"/>
    </row>
    <row r="539" spans="1:7" ht="14.25">
      <c r="A539" s="20"/>
      <c r="B539" s="14"/>
      <c r="C539" s="14"/>
      <c r="D539" s="19"/>
      <c r="E539" s="14"/>
      <c r="F539" s="14"/>
      <c r="G539" s="14"/>
    </row>
    <row r="540" spans="1:7" ht="14.25">
      <c r="A540" s="20"/>
      <c r="B540" s="14"/>
      <c r="C540" s="14"/>
      <c r="D540" s="19"/>
      <c r="E540" s="14"/>
      <c r="F540" s="14"/>
      <c r="G540" s="14"/>
    </row>
    <row r="541" spans="1:7" ht="14.25">
      <c r="A541" s="20"/>
      <c r="B541" s="14"/>
      <c r="C541" s="4"/>
      <c r="D541" s="19"/>
      <c r="E541" s="14"/>
      <c r="F541" s="14"/>
      <c r="G541" s="14"/>
    </row>
    <row r="542" spans="1:7" ht="14.25">
      <c r="A542" s="20"/>
      <c r="B542" s="14"/>
      <c r="C542" s="4"/>
      <c r="D542" s="19"/>
      <c r="E542" s="14"/>
      <c r="F542" s="14"/>
      <c r="G542" s="14"/>
    </row>
    <row r="543" spans="1:7" ht="14.25">
      <c r="A543" s="20"/>
      <c r="B543" s="14"/>
      <c r="C543" s="4"/>
      <c r="D543" s="19"/>
      <c r="E543" s="14"/>
      <c r="F543" s="14"/>
      <c r="G543" s="14"/>
    </row>
    <row r="544" spans="1:7" ht="14.25">
      <c r="A544" s="20"/>
      <c r="B544" s="14"/>
      <c r="D544" s="19"/>
      <c r="E544" s="14"/>
      <c r="F544" s="14"/>
      <c r="G544" s="14"/>
    </row>
    <row r="545" spans="1:7" ht="14.25">
      <c r="A545" s="20"/>
      <c r="B545" s="14"/>
      <c r="D545" s="19"/>
      <c r="E545" s="14"/>
      <c r="F545" s="14"/>
      <c r="G545" s="14"/>
    </row>
    <row r="546" spans="1:7" ht="14.25">
      <c r="A546" s="20"/>
      <c r="B546" s="14"/>
      <c r="D546" s="19"/>
      <c r="E546" s="14"/>
      <c r="F546" s="14"/>
      <c r="G546" s="14"/>
    </row>
    <row r="547" spans="1:7" ht="14.25">
      <c r="A547" s="20"/>
      <c r="B547" s="14"/>
      <c r="D547" s="13"/>
      <c r="E547" s="4"/>
      <c r="F547" s="4"/>
      <c r="G547" s="4"/>
    </row>
  </sheetData>
  <mergeCells count="22">
    <mergeCell ref="I1:J1"/>
    <mergeCell ref="C238:E238"/>
    <mergeCell ref="C257:E257"/>
    <mergeCell ref="C275:E275"/>
    <mergeCell ref="C293:E293"/>
    <mergeCell ref="A1:G1"/>
    <mergeCell ref="C19:E19"/>
    <mergeCell ref="C37:E37"/>
    <mergeCell ref="C55:E55"/>
    <mergeCell ref="C74:E74"/>
    <mergeCell ref="C92:E92"/>
    <mergeCell ref="C147:E147"/>
    <mergeCell ref="C312:E312"/>
    <mergeCell ref="C330:E330"/>
    <mergeCell ref="C110:E110"/>
    <mergeCell ref="C129:E129"/>
    <mergeCell ref="C367:E367"/>
    <mergeCell ref="C165:E165"/>
    <mergeCell ref="C184:E184"/>
    <mergeCell ref="C202:E202"/>
    <mergeCell ref="C220:E220"/>
    <mergeCell ref="C348:E348"/>
  </mergeCells>
  <phoneticPr fontId="24" type="noConversion"/>
  <dataValidations count="3">
    <dataValidation type="date" allowBlank="1" showInputMessage="1" showErrorMessage="1" errorTitle="THOR - POKAL" error="Datoen er ikke gyldig - indtast en dato mellem 01-01-2011 og 31-12-2011" sqref="D352:D366 D333:D347 D315:D329 D297:D311 D278:D292 D260:D274 D242:D256 D223:D237 D150:D164 D169:D183 D187:D201 D205:D219">
      <formula1>40544</formula1>
      <formula2>40908</formula2>
    </dataValidation>
    <dataValidation type="list" allowBlank="1" showInputMessage="1" showErrorMessage="1" errorTitle="THOR - POKAL" error="Den indtastede værdi findes ikke på listen - vælg venligst en værdi på listen. " sqref="E4:E18 E22:E36 E40:E54 E59:E73 E77:E91 E95:E109 E114:E128 E132:E146 E150:E164 E169:E183 E187:E201 E205:E219 E223:E237 E242:E256 E260:E274 E278:E292 E297:E311 E315:E329 E333:E347 E352:E366">
      <formula1>Placering</formula1>
    </dataValidation>
    <dataValidation type="list" allowBlank="1" showInputMessage="1" showErrorMessage="1" errorTitle="THOR - POKAL" error="Den indtastede værdi finde ikke på listen - vælg venligst en værdi på listen." sqref="F4:F18 F22:F36 F40:F54 F59:F73 F77:F91 F95:F109 F114:F128 F132:F146 F150:F164 F169:F183 F187:F201 F205:F219 F223:F237 F242:F256 F260:F274 F278:F292 F297:F311 F315:F329 F333:F347 F352:F366">
      <formula1>Klasser</formula1>
    </dataValidation>
  </dataValidations>
  <pageMargins left="0.75" right="0.75" top="1" bottom="1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2" enableFormatConditionsCalculation="0">
    <tabColor indexed="42"/>
  </sheetPr>
  <dimension ref="A1:J584"/>
  <sheetViews>
    <sheetView workbookViewId="0">
      <selection activeCell="A2" sqref="A2"/>
    </sheetView>
  </sheetViews>
  <sheetFormatPr defaultRowHeight="12.75"/>
  <cols>
    <col min="1" max="2" width="28.85546875" customWidth="1"/>
    <col min="3" max="7" width="12" customWidth="1"/>
    <col min="8" max="8" width="4.5703125" customWidth="1"/>
    <col min="9" max="9" width="51" customWidth="1"/>
    <col min="10" max="10" width="15.42578125" customWidth="1"/>
  </cols>
  <sheetData>
    <row r="1" spans="1:10" s="22" customFormat="1" ht="22.5">
      <c r="A1" s="338" t="s">
        <v>377</v>
      </c>
      <c r="B1" s="338"/>
      <c r="C1" s="338"/>
      <c r="D1" s="338"/>
      <c r="E1" s="338"/>
      <c r="F1" s="338"/>
      <c r="G1" s="338"/>
      <c r="I1" s="335" t="str">
        <f>+A1</f>
        <v>HEST DRESSUR LAND 2017</v>
      </c>
      <c r="J1" s="335"/>
    </row>
    <row r="2" spans="1:10" ht="15" thickBot="1">
      <c r="A2" s="1"/>
      <c r="B2" s="1"/>
      <c r="C2" s="2"/>
      <c r="D2" s="3"/>
      <c r="E2" s="2"/>
      <c r="F2" s="2"/>
      <c r="G2" s="2"/>
    </row>
    <row r="3" spans="1:10" ht="15" thickBot="1">
      <c r="A3" s="33" t="s">
        <v>0</v>
      </c>
      <c r="B3" s="42" t="s">
        <v>1</v>
      </c>
      <c r="C3" s="40" t="s">
        <v>2</v>
      </c>
      <c r="D3" s="35" t="s">
        <v>3</v>
      </c>
      <c r="E3" s="34" t="s">
        <v>8</v>
      </c>
      <c r="F3" s="34" t="s">
        <v>4</v>
      </c>
      <c r="G3" s="36" t="s">
        <v>5</v>
      </c>
      <c r="I3" s="5" t="s">
        <v>172</v>
      </c>
      <c r="J3" s="5" t="s">
        <v>5</v>
      </c>
    </row>
    <row r="4" spans="1:10" ht="15" thickBot="1">
      <c r="A4" s="39"/>
      <c r="B4" s="43"/>
      <c r="C4" s="41"/>
      <c r="D4" s="41"/>
      <c r="E4" s="30"/>
      <c r="F4" s="31"/>
      <c r="G4" s="32">
        <f t="shared" ref="G4:G18" si="0">IF(E4&lt;&gt;"",VLOOKUP(E4&amp;", "&amp;F4,PointSkema,2,FALSE),0)</f>
        <v>0</v>
      </c>
      <c r="I4" s="44" t="str">
        <f>+C19</f>
        <v xml:space="preserve">, </v>
      </c>
      <c r="J4" s="44">
        <f>+G19</f>
        <v>0</v>
      </c>
    </row>
    <row r="5" spans="1:10" ht="14.25">
      <c r="A5" s="10"/>
      <c r="B5" s="10"/>
      <c r="C5" s="26"/>
      <c r="D5" s="41"/>
      <c r="E5" s="7"/>
      <c r="F5" s="8"/>
      <c r="G5" s="27">
        <f t="shared" si="0"/>
        <v>0</v>
      </c>
      <c r="I5" s="44" t="str">
        <f>+C37</f>
        <v xml:space="preserve">, </v>
      </c>
      <c r="J5" s="44">
        <f>+G37</f>
        <v>0</v>
      </c>
    </row>
    <row r="6" spans="1:10" ht="14.25">
      <c r="A6" s="10"/>
      <c r="B6" s="10"/>
      <c r="C6" s="26"/>
      <c r="D6" s="41"/>
      <c r="E6" s="7"/>
      <c r="F6" s="8"/>
      <c r="G6" s="27">
        <f t="shared" si="0"/>
        <v>0</v>
      </c>
      <c r="I6" s="44" t="str">
        <f>+C55</f>
        <v xml:space="preserve">, </v>
      </c>
      <c r="J6" s="44">
        <f>+G55</f>
        <v>0</v>
      </c>
    </row>
    <row r="7" spans="1:10" ht="14.25">
      <c r="A7" s="10"/>
      <c r="B7" s="10"/>
      <c r="C7" s="26"/>
      <c r="D7" s="41"/>
      <c r="E7" s="7"/>
      <c r="F7" s="8"/>
      <c r="G7" s="27">
        <f t="shared" si="0"/>
        <v>0</v>
      </c>
      <c r="I7" s="44" t="str">
        <f>+C74</f>
        <v xml:space="preserve">, </v>
      </c>
      <c r="J7" s="44">
        <f>+G74</f>
        <v>0</v>
      </c>
    </row>
    <row r="8" spans="1:10" ht="14.25">
      <c r="A8" s="10"/>
      <c r="B8" s="10"/>
      <c r="C8" s="26"/>
      <c r="D8" s="41"/>
      <c r="E8" s="7"/>
      <c r="F8" s="8"/>
      <c r="G8" s="27">
        <f t="shared" si="0"/>
        <v>0</v>
      </c>
      <c r="I8" s="44" t="str">
        <f>+C92</f>
        <v xml:space="preserve">, </v>
      </c>
      <c r="J8" s="44">
        <f>+G92</f>
        <v>0</v>
      </c>
    </row>
    <row r="9" spans="1:10" ht="14.25">
      <c r="A9" s="10"/>
      <c r="B9" s="10"/>
      <c r="C9" s="26"/>
      <c r="D9" s="41"/>
      <c r="E9" s="7"/>
      <c r="F9" s="8"/>
      <c r="G9" s="27">
        <f t="shared" si="0"/>
        <v>0</v>
      </c>
      <c r="I9" s="44" t="str">
        <f>+C110</f>
        <v xml:space="preserve">, </v>
      </c>
      <c r="J9" s="44">
        <f>+G110</f>
        <v>0</v>
      </c>
    </row>
    <row r="10" spans="1:10" ht="14.25">
      <c r="A10" s="10"/>
      <c r="B10" s="10"/>
      <c r="C10" s="26"/>
      <c r="D10" s="41"/>
      <c r="E10" s="7"/>
      <c r="F10" s="8"/>
      <c r="G10" s="27">
        <f t="shared" si="0"/>
        <v>0</v>
      </c>
      <c r="I10" s="44" t="str">
        <f>+C129</f>
        <v xml:space="preserve">, </v>
      </c>
      <c r="J10" s="44">
        <f>+G129</f>
        <v>0</v>
      </c>
    </row>
    <row r="11" spans="1:10" ht="14.25">
      <c r="A11" s="10"/>
      <c r="B11" s="10"/>
      <c r="C11" s="26"/>
      <c r="D11" s="41"/>
      <c r="E11" s="7"/>
      <c r="F11" s="8"/>
      <c r="G11" s="27">
        <f t="shared" si="0"/>
        <v>0</v>
      </c>
      <c r="I11" s="44" t="str">
        <f>+C147</f>
        <v xml:space="preserve">, </v>
      </c>
      <c r="J11" s="44">
        <f>+G147</f>
        <v>0</v>
      </c>
    </row>
    <row r="12" spans="1:10" ht="14.25">
      <c r="A12" s="10"/>
      <c r="B12" s="10"/>
      <c r="C12" s="26"/>
      <c r="D12" s="41"/>
      <c r="E12" s="7"/>
      <c r="F12" s="8"/>
      <c r="G12" s="27">
        <f t="shared" si="0"/>
        <v>0</v>
      </c>
      <c r="I12" s="44" t="str">
        <f>+C165</f>
        <v xml:space="preserve">, </v>
      </c>
      <c r="J12" s="44">
        <f>+G165</f>
        <v>0</v>
      </c>
    </row>
    <row r="13" spans="1:10" ht="14.25">
      <c r="A13" s="10"/>
      <c r="B13" s="10"/>
      <c r="C13" s="26"/>
      <c r="D13" s="41"/>
      <c r="E13" s="7"/>
      <c r="F13" s="8"/>
      <c r="G13" s="27">
        <f t="shared" si="0"/>
        <v>0</v>
      </c>
      <c r="I13" s="44" t="str">
        <f>+C184</f>
        <v xml:space="preserve">, </v>
      </c>
      <c r="J13" s="44">
        <f>+G184</f>
        <v>0</v>
      </c>
    </row>
    <row r="14" spans="1:10" ht="14.25">
      <c r="A14" s="10"/>
      <c r="B14" s="10"/>
      <c r="C14" s="26"/>
      <c r="D14" s="41"/>
      <c r="E14" s="7"/>
      <c r="F14" s="8"/>
      <c r="G14" s="27">
        <f t="shared" si="0"/>
        <v>0</v>
      </c>
      <c r="I14" s="44" t="str">
        <f>+C202</f>
        <v xml:space="preserve">, </v>
      </c>
      <c r="J14" s="44">
        <f>+G202</f>
        <v>0</v>
      </c>
    </row>
    <row r="15" spans="1:10" ht="14.25">
      <c r="A15" s="10"/>
      <c r="B15" s="10"/>
      <c r="C15" s="26"/>
      <c r="D15" s="41"/>
      <c r="E15" s="7"/>
      <c r="F15" s="8"/>
      <c r="G15" s="27">
        <f t="shared" si="0"/>
        <v>0</v>
      </c>
      <c r="I15" s="44" t="str">
        <f>+C220</f>
        <v xml:space="preserve">, </v>
      </c>
      <c r="J15" s="44">
        <f>+G220</f>
        <v>0</v>
      </c>
    </row>
    <row r="16" spans="1:10" ht="14.25">
      <c r="A16" s="10"/>
      <c r="B16" s="10"/>
      <c r="C16" s="26"/>
      <c r="D16" s="41"/>
      <c r="E16" s="7"/>
      <c r="F16" s="8"/>
      <c r="G16" s="27">
        <f t="shared" si="0"/>
        <v>0</v>
      </c>
      <c r="I16" s="44" t="str">
        <f>+C238</f>
        <v xml:space="preserve">, </v>
      </c>
      <c r="J16" s="44">
        <f>+G238</f>
        <v>0</v>
      </c>
    </row>
    <row r="17" spans="1:10" ht="14.25">
      <c r="A17" s="10"/>
      <c r="B17" s="10"/>
      <c r="C17" s="26"/>
      <c r="D17" s="41"/>
      <c r="E17" s="7"/>
      <c r="F17" s="8"/>
      <c r="G17" s="27">
        <f t="shared" si="0"/>
        <v>0</v>
      </c>
      <c r="I17" s="44" t="str">
        <f>+C257</f>
        <v xml:space="preserve">, </v>
      </c>
      <c r="J17" s="44">
        <f>+G257</f>
        <v>0</v>
      </c>
    </row>
    <row r="18" spans="1:10" ht="15" thickBot="1">
      <c r="A18" s="10"/>
      <c r="B18" s="10"/>
      <c r="C18" s="28"/>
      <c r="D18" s="41"/>
      <c r="E18" s="24"/>
      <c r="F18" s="25"/>
      <c r="G18" s="37">
        <f t="shared" si="0"/>
        <v>0</v>
      </c>
      <c r="I18" s="44" t="str">
        <f>+C275</f>
        <v xml:space="preserve">, </v>
      </c>
      <c r="J18" s="44">
        <f>+G275</f>
        <v>0</v>
      </c>
    </row>
    <row r="19" spans="1:10" ht="15" thickBot="1">
      <c r="A19" s="10"/>
      <c r="B19" s="10"/>
      <c r="C19" s="333" t="str">
        <f>+A4&amp;", "&amp;B4</f>
        <v xml:space="preserve">, </v>
      </c>
      <c r="D19" s="334"/>
      <c r="E19" s="334"/>
      <c r="F19" s="38" t="s">
        <v>173</v>
      </c>
      <c r="G19" s="11">
        <f>SUM(G4:G18)</f>
        <v>0</v>
      </c>
      <c r="I19" s="44" t="str">
        <f>+C293</f>
        <v xml:space="preserve">, </v>
      </c>
      <c r="J19" s="44">
        <f>+G293</f>
        <v>0</v>
      </c>
    </row>
    <row r="20" spans="1:10" ht="15" thickBot="1">
      <c r="A20" s="4"/>
      <c r="B20" s="4"/>
      <c r="C20" s="4"/>
      <c r="D20" s="13"/>
      <c r="E20" s="4"/>
      <c r="F20" s="4"/>
      <c r="G20" s="4"/>
      <c r="I20" s="44" t="str">
        <f>+C312</f>
        <v xml:space="preserve">, </v>
      </c>
      <c r="J20" s="44">
        <f>+G312</f>
        <v>0</v>
      </c>
    </row>
    <row r="21" spans="1:10" ht="15" thickBot="1">
      <c r="A21" s="33" t="s">
        <v>0</v>
      </c>
      <c r="B21" s="42" t="s">
        <v>1</v>
      </c>
      <c r="C21" s="40" t="s">
        <v>2</v>
      </c>
      <c r="D21" s="35" t="s">
        <v>3</v>
      </c>
      <c r="E21" s="34" t="s">
        <v>8</v>
      </c>
      <c r="F21" s="34" t="s">
        <v>4</v>
      </c>
      <c r="G21" s="36" t="s">
        <v>5</v>
      </c>
      <c r="I21" s="44" t="str">
        <f>+C330</f>
        <v xml:space="preserve">, </v>
      </c>
      <c r="J21" s="44">
        <f>+G330</f>
        <v>0</v>
      </c>
    </row>
    <row r="22" spans="1:10" ht="15" thickBot="1">
      <c r="A22" s="39"/>
      <c r="B22" s="43"/>
      <c r="C22" s="41"/>
      <c r="D22" s="41"/>
      <c r="E22" s="30"/>
      <c r="F22" s="31"/>
      <c r="G22" s="32">
        <f t="shared" ref="G22:G36" si="1">IF(E22&lt;&gt;"",VLOOKUP(E22&amp;", "&amp;F22,PointSkema,2,FALSE),0)</f>
        <v>0</v>
      </c>
      <c r="I22" s="44" t="str">
        <f>+C348</f>
        <v xml:space="preserve">, </v>
      </c>
      <c r="J22" s="44">
        <f>+G348</f>
        <v>0</v>
      </c>
    </row>
    <row r="23" spans="1:10" ht="14.25">
      <c r="A23" s="10"/>
      <c r="B23" s="10"/>
      <c r="C23" s="26"/>
      <c r="D23" s="41"/>
      <c r="E23" s="7"/>
      <c r="F23" s="8"/>
      <c r="G23" s="27">
        <f t="shared" si="1"/>
        <v>0</v>
      </c>
      <c r="I23" s="44" t="str">
        <f>+C367</f>
        <v xml:space="preserve">, </v>
      </c>
      <c r="J23" s="44">
        <f>+G367</f>
        <v>0</v>
      </c>
    </row>
    <row r="24" spans="1:10" ht="14.25">
      <c r="A24" s="10"/>
      <c r="B24" s="10"/>
      <c r="C24" s="26"/>
      <c r="D24" s="41"/>
      <c r="E24" s="7"/>
      <c r="F24" s="8"/>
      <c r="G24" s="27">
        <f t="shared" si="1"/>
        <v>0</v>
      </c>
    </row>
    <row r="25" spans="1:10" ht="14.25">
      <c r="A25" s="10"/>
      <c r="B25" s="10"/>
      <c r="C25" s="26"/>
      <c r="D25" s="41"/>
      <c r="E25" s="7"/>
      <c r="F25" s="8"/>
      <c r="G25" s="27">
        <f t="shared" si="1"/>
        <v>0</v>
      </c>
    </row>
    <row r="26" spans="1:10" ht="14.25">
      <c r="A26" s="10"/>
      <c r="B26" s="10"/>
      <c r="C26" s="26"/>
      <c r="D26" s="41"/>
      <c r="E26" s="7"/>
      <c r="F26" s="8"/>
      <c r="G26" s="27">
        <f t="shared" si="1"/>
        <v>0</v>
      </c>
    </row>
    <row r="27" spans="1:10" ht="14.25">
      <c r="A27" s="10"/>
      <c r="B27" s="10"/>
      <c r="C27" s="26"/>
      <c r="D27" s="41"/>
      <c r="E27" s="7"/>
      <c r="F27" s="8"/>
      <c r="G27" s="27">
        <f t="shared" si="1"/>
        <v>0</v>
      </c>
    </row>
    <row r="28" spans="1:10" ht="14.25">
      <c r="A28" s="10"/>
      <c r="B28" s="10"/>
      <c r="C28" s="26"/>
      <c r="D28" s="41"/>
      <c r="E28" s="7"/>
      <c r="F28" s="8"/>
      <c r="G28" s="27">
        <f t="shared" si="1"/>
        <v>0</v>
      </c>
    </row>
    <row r="29" spans="1:10" ht="14.25">
      <c r="A29" s="10"/>
      <c r="B29" s="10"/>
      <c r="C29" s="26"/>
      <c r="D29" s="41"/>
      <c r="E29" s="7"/>
      <c r="F29" s="8"/>
      <c r="G29" s="27">
        <f t="shared" si="1"/>
        <v>0</v>
      </c>
    </row>
    <row r="30" spans="1:10" ht="14.25">
      <c r="A30" s="10"/>
      <c r="B30" s="10"/>
      <c r="C30" s="26"/>
      <c r="D30" s="41"/>
      <c r="E30" s="7"/>
      <c r="F30" s="8"/>
      <c r="G30" s="27">
        <f t="shared" si="1"/>
        <v>0</v>
      </c>
    </row>
    <row r="31" spans="1:10" ht="14.25">
      <c r="A31" s="10"/>
      <c r="B31" s="10"/>
      <c r="C31" s="26"/>
      <c r="D31" s="41"/>
      <c r="E31" s="7"/>
      <c r="F31" s="8"/>
      <c r="G31" s="27">
        <f t="shared" si="1"/>
        <v>0</v>
      </c>
    </row>
    <row r="32" spans="1:10" ht="14.25">
      <c r="A32" s="10"/>
      <c r="B32" s="10"/>
      <c r="C32" s="26"/>
      <c r="D32" s="41"/>
      <c r="E32" s="7"/>
      <c r="F32" s="8"/>
      <c r="G32" s="27">
        <f t="shared" si="1"/>
        <v>0</v>
      </c>
    </row>
    <row r="33" spans="1:7" ht="14.25">
      <c r="A33" s="10"/>
      <c r="B33" s="10"/>
      <c r="C33" s="26"/>
      <c r="D33" s="41"/>
      <c r="E33" s="7"/>
      <c r="F33" s="8"/>
      <c r="G33" s="27">
        <f t="shared" si="1"/>
        <v>0</v>
      </c>
    </row>
    <row r="34" spans="1:7" ht="14.25">
      <c r="A34" s="10"/>
      <c r="B34" s="10"/>
      <c r="C34" s="26"/>
      <c r="D34" s="41"/>
      <c r="E34" s="7"/>
      <c r="F34" s="8"/>
      <c r="G34" s="27">
        <f t="shared" si="1"/>
        <v>0</v>
      </c>
    </row>
    <row r="35" spans="1:7" ht="14.25">
      <c r="A35" s="10"/>
      <c r="B35" s="10"/>
      <c r="C35" s="26"/>
      <c r="D35" s="41"/>
      <c r="E35" s="7"/>
      <c r="F35" s="8"/>
      <c r="G35" s="27">
        <f t="shared" si="1"/>
        <v>0</v>
      </c>
    </row>
    <row r="36" spans="1:7" ht="15" thickBot="1">
      <c r="A36" s="10"/>
      <c r="B36" s="10"/>
      <c r="C36" s="28"/>
      <c r="D36" s="41"/>
      <c r="E36" s="24"/>
      <c r="F36" s="25"/>
      <c r="G36" s="37">
        <f t="shared" si="1"/>
        <v>0</v>
      </c>
    </row>
    <row r="37" spans="1:7" ht="15" thickBot="1">
      <c r="A37" s="10"/>
      <c r="B37" s="10"/>
      <c r="C37" s="333" t="str">
        <f>+A22&amp;", "&amp;B22</f>
        <v xml:space="preserve">, </v>
      </c>
      <c r="D37" s="334"/>
      <c r="E37" s="334"/>
      <c r="F37" s="38" t="s">
        <v>173</v>
      </c>
      <c r="G37" s="11">
        <f>SUM(G22:G36)</f>
        <v>0</v>
      </c>
    </row>
    <row r="38" spans="1:7" ht="15" thickBot="1">
      <c r="A38" s="4"/>
      <c r="B38" s="4"/>
      <c r="C38" s="4"/>
      <c r="D38" s="13"/>
      <c r="E38" s="4"/>
      <c r="F38" s="4"/>
      <c r="G38" s="4"/>
    </row>
    <row r="39" spans="1:7" ht="15" thickBot="1">
      <c r="A39" s="33" t="s">
        <v>0</v>
      </c>
      <c r="B39" s="42" t="s">
        <v>1</v>
      </c>
      <c r="C39" s="40" t="s">
        <v>2</v>
      </c>
      <c r="D39" s="35" t="s">
        <v>3</v>
      </c>
      <c r="E39" s="34" t="s">
        <v>8</v>
      </c>
      <c r="F39" s="34" t="s">
        <v>4</v>
      </c>
      <c r="G39" s="36" t="s">
        <v>5</v>
      </c>
    </row>
    <row r="40" spans="1:7" ht="15" thickBot="1">
      <c r="A40" s="39"/>
      <c r="B40" s="43"/>
      <c r="C40" s="41"/>
      <c r="D40" s="41"/>
      <c r="E40" s="30"/>
      <c r="F40" s="31"/>
      <c r="G40" s="32">
        <f t="shared" ref="G40:G54" si="2">IF(E40&lt;&gt;"",VLOOKUP(E40&amp;", "&amp;F40,PointSkema,2,FALSE),0)</f>
        <v>0</v>
      </c>
    </row>
    <row r="41" spans="1:7" ht="14.25">
      <c r="A41" s="10"/>
      <c r="B41" s="10"/>
      <c r="C41" s="26"/>
      <c r="D41" s="41"/>
      <c r="E41" s="7"/>
      <c r="F41" s="8"/>
      <c r="G41" s="27">
        <f t="shared" si="2"/>
        <v>0</v>
      </c>
    </row>
    <row r="42" spans="1:7" ht="14.25">
      <c r="A42" s="10"/>
      <c r="B42" s="10"/>
      <c r="C42" s="26"/>
      <c r="D42" s="41"/>
      <c r="E42" s="7"/>
      <c r="F42" s="8"/>
      <c r="G42" s="27">
        <f t="shared" si="2"/>
        <v>0</v>
      </c>
    </row>
    <row r="43" spans="1:7" ht="14.25">
      <c r="A43" s="10"/>
      <c r="B43" s="10"/>
      <c r="C43" s="26"/>
      <c r="D43" s="41"/>
      <c r="E43" s="7"/>
      <c r="F43" s="8"/>
      <c r="G43" s="27">
        <f t="shared" si="2"/>
        <v>0</v>
      </c>
    </row>
    <row r="44" spans="1:7" ht="14.25">
      <c r="A44" s="10"/>
      <c r="B44" s="10"/>
      <c r="C44" s="26"/>
      <c r="D44" s="41"/>
      <c r="E44" s="7"/>
      <c r="F44" s="8"/>
      <c r="G44" s="27">
        <f t="shared" si="2"/>
        <v>0</v>
      </c>
    </row>
    <row r="45" spans="1:7" ht="14.25">
      <c r="A45" s="10"/>
      <c r="B45" s="10"/>
      <c r="C45" s="26"/>
      <c r="D45" s="41"/>
      <c r="E45" s="7"/>
      <c r="F45" s="8"/>
      <c r="G45" s="27">
        <f t="shared" si="2"/>
        <v>0</v>
      </c>
    </row>
    <row r="46" spans="1:7" ht="14.25">
      <c r="A46" s="10"/>
      <c r="B46" s="10"/>
      <c r="C46" s="26"/>
      <c r="D46" s="41"/>
      <c r="E46" s="7"/>
      <c r="F46" s="8"/>
      <c r="G46" s="27">
        <f t="shared" si="2"/>
        <v>0</v>
      </c>
    </row>
    <row r="47" spans="1:7" ht="14.25">
      <c r="A47" s="10"/>
      <c r="B47" s="10"/>
      <c r="C47" s="26"/>
      <c r="D47" s="41"/>
      <c r="E47" s="7"/>
      <c r="F47" s="8"/>
      <c r="G47" s="27">
        <f t="shared" si="2"/>
        <v>0</v>
      </c>
    </row>
    <row r="48" spans="1:7" ht="14.25">
      <c r="A48" s="10"/>
      <c r="B48" s="10"/>
      <c r="C48" s="26"/>
      <c r="D48" s="41"/>
      <c r="E48" s="7"/>
      <c r="F48" s="8"/>
      <c r="G48" s="27">
        <f t="shared" si="2"/>
        <v>0</v>
      </c>
    </row>
    <row r="49" spans="1:7" ht="14.25">
      <c r="A49" s="10"/>
      <c r="B49" s="10"/>
      <c r="C49" s="26"/>
      <c r="D49" s="41"/>
      <c r="E49" s="7"/>
      <c r="F49" s="8"/>
      <c r="G49" s="27">
        <f t="shared" si="2"/>
        <v>0</v>
      </c>
    </row>
    <row r="50" spans="1:7" ht="14.25">
      <c r="A50" s="10"/>
      <c r="B50" s="10"/>
      <c r="C50" s="26"/>
      <c r="D50" s="41"/>
      <c r="E50" s="7"/>
      <c r="F50" s="8"/>
      <c r="G50" s="27">
        <f t="shared" si="2"/>
        <v>0</v>
      </c>
    </row>
    <row r="51" spans="1:7" ht="14.25">
      <c r="A51" s="10"/>
      <c r="B51" s="10"/>
      <c r="C51" s="26"/>
      <c r="D51" s="41"/>
      <c r="E51" s="7"/>
      <c r="F51" s="8"/>
      <c r="G51" s="27">
        <f t="shared" si="2"/>
        <v>0</v>
      </c>
    </row>
    <row r="52" spans="1:7" ht="14.25">
      <c r="A52" s="10"/>
      <c r="B52" s="10"/>
      <c r="C52" s="26"/>
      <c r="D52" s="41"/>
      <c r="E52" s="7"/>
      <c r="F52" s="8"/>
      <c r="G52" s="27">
        <f t="shared" si="2"/>
        <v>0</v>
      </c>
    </row>
    <row r="53" spans="1:7" ht="14.25">
      <c r="A53" s="10"/>
      <c r="B53" s="10"/>
      <c r="C53" s="26"/>
      <c r="D53" s="41"/>
      <c r="E53" s="7"/>
      <c r="F53" s="8"/>
      <c r="G53" s="27">
        <f t="shared" si="2"/>
        <v>0</v>
      </c>
    </row>
    <row r="54" spans="1:7" ht="15" thickBot="1">
      <c r="A54" s="10"/>
      <c r="B54" s="10"/>
      <c r="C54" s="28"/>
      <c r="D54" s="41"/>
      <c r="E54" s="24"/>
      <c r="F54" s="25"/>
      <c r="G54" s="37">
        <f t="shared" si="2"/>
        <v>0</v>
      </c>
    </row>
    <row r="55" spans="1:7" ht="15" thickBot="1">
      <c r="A55" s="10"/>
      <c r="B55" s="10"/>
      <c r="C55" s="333" t="str">
        <f>+A40&amp;", "&amp;B40</f>
        <v xml:space="preserve">, </v>
      </c>
      <c r="D55" s="334"/>
      <c r="E55" s="334"/>
      <c r="F55" s="38" t="s">
        <v>173</v>
      </c>
      <c r="G55" s="11">
        <f>SUM(G40:G54)</f>
        <v>0</v>
      </c>
    </row>
    <row r="56" spans="1:7" ht="14.25">
      <c r="A56" s="4"/>
      <c r="B56" s="4"/>
      <c r="C56" s="4"/>
      <c r="D56" s="13"/>
      <c r="E56" s="4"/>
      <c r="F56" s="4"/>
      <c r="G56" s="4"/>
    </row>
    <row r="57" spans="1:7" ht="15" thickBot="1">
      <c r="A57" s="4"/>
      <c r="B57" s="4"/>
      <c r="C57" s="4"/>
      <c r="D57" s="13"/>
      <c r="E57" s="4"/>
      <c r="F57" s="4"/>
      <c r="G57" s="4"/>
    </row>
    <row r="58" spans="1:7" ht="15" thickBot="1">
      <c r="A58" s="33" t="s">
        <v>0</v>
      </c>
      <c r="B58" s="42" t="s">
        <v>1</v>
      </c>
      <c r="C58" s="40" t="s">
        <v>2</v>
      </c>
      <c r="D58" s="35" t="s">
        <v>3</v>
      </c>
      <c r="E58" s="34" t="s">
        <v>8</v>
      </c>
      <c r="F58" s="34" t="s">
        <v>4</v>
      </c>
      <c r="G58" s="36" t="s">
        <v>5</v>
      </c>
    </row>
    <row r="59" spans="1:7" ht="15" thickBot="1">
      <c r="A59" s="39"/>
      <c r="B59" s="43"/>
      <c r="C59" s="41"/>
      <c r="D59" s="41"/>
      <c r="E59" s="30"/>
      <c r="F59" s="31"/>
      <c r="G59" s="32">
        <f t="shared" ref="G59:G73" si="3">IF(E59&lt;&gt;"",VLOOKUP(E59&amp;", "&amp;F59,PointSkema,2,FALSE),0)</f>
        <v>0</v>
      </c>
    </row>
    <row r="60" spans="1:7" ht="14.25">
      <c r="A60" s="10"/>
      <c r="B60" s="10"/>
      <c r="C60" s="26"/>
      <c r="D60" s="41"/>
      <c r="E60" s="7"/>
      <c r="F60" s="8"/>
      <c r="G60" s="27">
        <f t="shared" si="3"/>
        <v>0</v>
      </c>
    </row>
    <row r="61" spans="1:7" ht="14.25">
      <c r="A61" s="10"/>
      <c r="B61" s="10"/>
      <c r="C61" s="26"/>
      <c r="D61" s="41"/>
      <c r="E61" s="7"/>
      <c r="F61" s="8"/>
      <c r="G61" s="27">
        <f t="shared" si="3"/>
        <v>0</v>
      </c>
    </row>
    <row r="62" spans="1:7" ht="14.25">
      <c r="A62" s="10"/>
      <c r="B62" s="10"/>
      <c r="C62" s="26"/>
      <c r="D62" s="41"/>
      <c r="E62" s="7"/>
      <c r="F62" s="8"/>
      <c r="G62" s="27">
        <f t="shared" si="3"/>
        <v>0</v>
      </c>
    </row>
    <row r="63" spans="1:7" ht="14.25">
      <c r="A63" s="10"/>
      <c r="B63" s="10"/>
      <c r="C63" s="26"/>
      <c r="D63" s="41"/>
      <c r="E63" s="7"/>
      <c r="F63" s="8"/>
      <c r="G63" s="27">
        <f t="shared" si="3"/>
        <v>0</v>
      </c>
    </row>
    <row r="64" spans="1:7" ht="14.25">
      <c r="A64" s="10"/>
      <c r="B64" s="10"/>
      <c r="C64" s="26"/>
      <c r="D64" s="41"/>
      <c r="E64" s="7"/>
      <c r="F64" s="8"/>
      <c r="G64" s="27">
        <f t="shared" si="3"/>
        <v>0</v>
      </c>
    </row>
    <row r="65" spans="1:7" ht="14.25">
      <c r="A65" s="10"/>
      <c r="B65" s="10"/>
      <c r="C65" s="26"/>
      <c r="D65" s="41"/>
      <c r="E65" s="7"/>
      <c r="F65" s="8"/>
      <c r="G65" s="27">
        <f t="shared" si="3"/>
        <v>0</v>
      </c>
    </row>
    <row r="66" spans="1:7" ht="14.25">
      <c r="A66" s="10"/>
      <c r="B66" s="10"/>
      <c r="C66" s="26"/>
      <c r="D66" s="41"/>
      <c r="E66" s="7"/>
      <c r="F66" s="8"/>
      <c r="G66" s="27">
        <f t="shared" si="3"/>
        <v>0</v>
      </c>
    </row>
    <row r="67" spans="1:7" ht="14.25">
      <c r="A67" s="10"/>
      <c r="B67" s="10"/>
      <c r="C67" s="26"/>
      <c r="D67" s="41"/>
      <c r="E67" s="7"/>
      <c r="F67" s="8"/>
      <c r="G67" s="27">
        <f t="shared" si="3"/>
        <v>0</v>
      </c>
    </row>
    <row r="68" spans="1:7" ht="14.25">
      <c r="A68" s="10"/>
      <c r="B68" s="10"/>
      <c r="C68" s="26"/>
      <c r="D68" s="41"/>
      <c r="E68" s="7"/>
      <c r="F68" s="8"/>
      <c r="G68" s="27">
        <f t="shared" si="3"/>
        <v>0</v>
      </c>
    </row>
    <row r="69" spans="1:7" ht="14.25">
      <c r="A69" s="10"/>
      <c r="B69" s="10"/>
      <c r="C69" s="26"/>
      <c r="D69" s="41"/>
      <c r="E69" s="7"/>
      <c r="F69" s="8"/>
      <c r="G69" s="27">
        <f t="shared" si="3"/>
        <v>0</v>
      </c>
    </row>
    <row r="70" spans="1:7" ht="14.25">
      <c r="A70" s="10"/>
      <c r="B70" s="10"/>
      <c r="C70" s="26"/>
      <c r="D70" s="41"/>
      <c r="E70" s="7"/>
      <c r="F70" s="8"/>
      <c r="G70" s="27">
        <f t="shared" si="3"/>
        <v>0</v>
      </c>
    </row>
    <row r="71" spans="1:7" ht="14.25">
      <c r="A71" s="10"/>
      <c r="B71" s="10"/>
      <c r="C71" s="26"/>
      <c r="D71" s="41"/>
      <c r="E71" s="7"/>
      <c r="F71" s="8"/>
      <c r="G71" s="27">
        <f t="shared" si="3"/>
        <v>0</v>
      </c>
    </row>
    <row r="72" spans="1:7" ht="14.25">
      <c r="A72" s="10"/>
      <c r="B72" s="10"/>
      <c r="C72" s="26"/>
      <c r="D72" s="41"/>
      <c r="E72" s="7"/>
      <c r="F72" s="8"/>
      <c r="G72" s="27">
        <f t="shared" si="3"/>
        <v>0</v>
      </c>
    </row>
    <row r="73" spans="1:7" ht="15" thickBot="1">
      <c r="A73" s="10"/>
      <c r="B73" s="10"/>
      <c r="C73" s="28"/>
      <c r="D73" s="41"/>
      <c r="E73" s="24"/>
      <c r="F73" s="25"/>
      <c r="G73" s="37">
        <f t="shared" si="3"/>
        <v>0</v>
      </c>
    </row>
    <row r="74" spans="1:7" ht="15" thickBot="1">
      <c r="A74" s="10"/>
      <c r="B74" s="10"/>
      <c r="C74" s="333" t="str">
        <f>+A59&amp;", "&amp;B59</f>
        <v xml:space="preserve">, </v>
      </c>
      <c r="D74" s="334"/>
      <c r="E74" s="334"/>
      <c r="F74" s="38" t="s">
        <v>173</v>
      </c>
      <c r="G74" s="11">
        <f>SUM(G59:G73)</f>
        <v>0</v>
      </c>
    </row>
    <row r="75" spans="1:7" ht="15" thickBot="1">
      <c r="A75" s="4"/>
      <c r="B75" s="4"/>
      <c r="C75" s="4"/>
      <c r="D75" s="13"/>
      <c r="E75" s="4"/>
      <c r="F75" s="4"/>
      <c r="G75" s="4"/>
    </row>
    <row r="76" spans="1:7" ht="15" thickBot="1">
      <c r="A76" s="33" t="s">
        <v>0</v>
      </c>
      <c r="B76" s="42" t="s">
        <v>1</v>
      </c>
      <c r="C76" s="40" t="s">
        <v>2</v>
      </c>
      <c r="D76" s="35" t="s">
        <v>3</v>
      </c>
      <c r="E76" s="34" t="s">
        <v>8</v>
      </c>
      <c r="F76" s="34" t="s">
        <v>4</v>
      </c>
      <c r="G76" s="36" t="s">
        <v>5</v>
      </c>
    </row>
    <row r="77" spans="1:7" ht="15" thickBot="1">
      <c r="A77" s="39"/>
      <c r="B77" s="43"/>
      <c r="C77" s="41"/>
      <c r="D77" s="41"/>
      <c r="E77" s="30"/>
      <c r="F77" s="31"/>
      <c r="G77" s="32">
        <f t="shared" ref="G77:G91" si="4">IF(E77&lt;&gt;"",VLOOKUP(E77&amp;", "&amp;F77,PointSkema,2,FALSE),0)</f>
        <v>0</v>
      </c>
    </row>
    <row r="78" spans="1:7" ht="14.25">
      <c r="A78" s="10"/>
      <c r="B78" s="10"/>
      <c r="C78" s="26"/>
      <c r="D78" s="41"/>
      <c r="E78" s="7"/>
      <c r="F78" s="8"/>
      <c r="G78" s="27">
        <f t="shared" si="4"/>
        <v>0</v>
      </c>
    </row>
    <row r="79" spans="1:7" ht="14.25">
      <c r="A79" s="10"/>
      <c r="B79" s="10"/>
      <c r="C79" s="26"/>
      <c r="D79" s="41"/>
      <c r="E79" s="7"/>
      <c r="F79" s="8"/>
      <c r="G79" s="27">
        <f t="shared" si="4"/>
        <v>0</v>
      </c>
    </row>
    <row r="80" spans="1:7" ht="14.25">
      <c r="A80" s="10"/>
      <c r="B80" s="10"/>
      <c r="C80" s="26"/>
      <c r="D80" s="41"/>
      <c r="E80" s="7"/>
      <c r="F80" s="8"/>
      <c r="G80" s="27">
        <f t="shared" si="4"/>
        <v>0</v>
      </c>
    </row>
    <row r="81" spans="1:7" ht="14.25">
      <c r="A81" s="10"/>
      <c r="B81" s="10"/>
      <c r="C81" s="26"/>
      <c r="D81" s="41"/>
      <c r="E81" s="7"/>
      <c r="F81" s="8"/>
      <c r="G81" s="27">
        <f t="shared" si="4"/>
        <v>0</v>
      </c>
    </row>
    <row r="82" spans="1:7" ht="14.25">
      <c r="A82" s="10"/>
      <c r="B82" s="10"/>
      <c r="C82" s="26"/>
      <c r="D82" s="41"/>
      <c r="E82" s="7"/>
      <c r="F82" s="8"/>
      <c r="G82" s="27">
        <f t="shared" si="4"/>
        <v>0</v>
      </c>
    </row>
    <row r="83" spans="1:7" ht="14.25">
      <c r="A83" s="10"/>
      <c r="B83" s="10"/>
      <c r="C83" s="26"/>
      <c r="D83" s="41"/>
      <c r="E83" s="7"/>
      <c r="F83" s="8"/>
      <c r="G83" s="27">
        <f t="shared" si="4"/>
        <v>0</v>
      </c>
    </row>
    <row r="84" spans="1:7" ht="14.25">
      <c r="A84" s="10"/>
      <c r="B84" s="10"/>
      <c r="C84" s="26"/>
      <c r="D84" s="41"/>
      <c r="E84" s="7"/>
      <c r="F84" s="8"/>
      <c r="G84" s="27">
        <f t="shared" si="4"/>
        <v>0</v>
      </c>
    </row>
    <row r="85" spans="1:7" ht="14.25">
      <c r="A85" s="10"/>
      <c r="B85" s="10"/>
      <c r="C85" s="26"/>
      <c r="D85" s="41"/>
      <c r="E85" s="7"/>
      <c r="F85" s="8"/>
      <c r="G85" s="27">
        <f t="shared" si="4"/>
        <v>0</v>
      </c>
    </row>
    <row r="86" spans="1:7" ht="14.25">
      <c r="A86" s="10"/>
      <c r="B86" s="10"/>
      <c r="C86" s="26"/>
      <c r="D86" s="41"/>
      <c r="E86" s="7"/>
      <c r="F86" s="8"/>
      <c r="G86" s="27">
        <f t="shared" si="4"/>
        <v>0</v>
      </c>
    </row>
    <row r="87" spans="1:7" ht="14.25">
      <c r="A87" s="10"/>
      <c r="B87" s="10"/>
      <c r="C87" s="26"/>
      <c r="D87" s="41"/>
      <c r="E87" s="7"/>
      <c r="F87" s="8"/>
      <c r="G87" s="27">
        <f t="shared" si="4"/>
        <v>0</v>
      </c>
    </row>
    <row r="88" spans="1:7" ht="14.25">
      <c r="A88" s="10"/>
      <c r="B88" s="10"/>
      <c r="C88" s="26"/>
      <c r="D88" s="41"/>
      <c r="E88" s="7"/>
      <c r="F88" s="8"/>
      <c r="G88" s="27">
        <f t="shared" si="4"/>
        <v>0</v>
      </c>
    </row>
    <row r="89" spans="1:7" ht="14.25">
      <c r="A89" s="10"/>
      <c r="B89" s="10"/>
      <c r="C89" s="26"/>
      <c r="D89" s="41"/>
      <c r="E89" s="7"/>
      <c r="F89" s="8"/>
      <c r="G89" s="27">
        <f t="shared" si="4"/>
        <v>0</v>
      </c>
    </row>
    <row r="90" spans="1:7" ht="14.25">
      <c r="A90" s="10"/>
      <c r="B90" s="10"/>
      <c r="C90" s="26"/>
      <c r="D90" s="41"/>
      <c r="E90" s="7"/>
      <c r="F90" s="8"/>
      <c r="G90" s="27">
        <f t="shared" si="4"/>
        <v>0</v>
      </c>
    </row>
    <row r="91" spans="1:7" ht="15" thickBot="1">
      <c r="A91" s="10"/>
      <c r="B91" s="10"/>
      <c r="C91" s="28"/>
      <c r="D91" s="41"/>
      <c r="E91" s="24"/>
      <c r="F91" s="25"/>
      <c r="G91" s="37">
        <f t="shared" si="4"/>
        <v>0</v>
      </c>
    </row>
    <row r="92" spans="1:7" ht="15" thickBot="1">
      <c r="A92" s="10"/>
      <c r="B92" s="10"/>
      <c r="C92" s="333" t="str">
        <f>+A77&amp;", "&amp;B77</f>
        <v xml:space="preserve">, </v>
      </c>
      <c r="D92" s="334"/>
      <c r="E92" s="334"/>
      <c r="F92" s="38" t="s">
        <v>173</v>
      </c>
      <c r="G92" s="11">
        <f>SUM(G77:G91)</f>
        <v>0</v>
      </c>
    </row>
    <row r="93" spans="1:7" ht="15" thickBot="1">
      <c r="A93" s="4"/>
      <c r="B93" s="4"/>
      <c r="C93" s="4"/>
      <c r="D93" s="13"/>
      <c r="E93" s="4"/>
      <c r="F93" s="4"/>
      <c r="G93" s="4"/>
    </row>
    <row r="94" spans="1:7" ht="15" thickBot="1">
      <c r="A94" s="33" t="s">
        <v>0</v>
      </c>
      <c r="B94" s="42" t="s">
        <v>1</v>
      </c>
      <c r="C94" s="40" t="s">
        <v>2</v>
      </c>
      <c r="D94" s="35" t="s">
        <v>3</v>
      </c>
      <c r="E94" s="34" t="s">
        <v>8</v>
      </c>
      <c r="F94" s="34" t="s">
        <v>4</v>
      </c>
      <c r="G94" s="36" t="s">
        <v>5</v>
      </c>
    </row>
    <row r="95" spans="1:7" ht="15" thickBot="1">
      <c r="A95" s="39"/>
      <c r="B95" s="43"/>
      <c r="C95" s="41"/>
      <c r="D95" s="41"/>
      <c r="E95" s="30"/>
      <c r="F95" s="31"/>
      <c r="G95" s="32">
        <f t="shared" ref="G95:G109" si="5">IF(E95&lt;&gt;"",VLOOKUP(E95&amp;", "&amp;F95,PointSkema,2,FALSE),0)</f>
        <v>0</v>
      </c>
    </row>
    <row r="96" spans="1:7" ht="14.25">
      <c r="A96" s="10"/>
      <c r="B96" s="10"/>
      <c r="C96" s="26"/>
      <c r="D96" s="41"/>
      <c r="E96" s="7"/>
      <c r="F96" s="8"/>
      <c r="G96" s="27">
        <f t="shared" si="5"/>
        <v>0</v>
      </c>
    </row>
    <row r="97" spans="1:7" ht="14.25">
      <c r="A97" s="10"/>
      <c r="B97" s="10"/>
      <c r="C97" s="26"/>
      <c r="D97" s="41"/>
      <c r="E97" s="7"/>
      <c r="F97" s="8"/>
      <c r="G97" s="27">
        <f t="shared" si="5"/>
        <v>0</v>
      </c>
    </row>
    <row r="98" spans="1:7" ht="14.25">
      <c r="A98" s="10"/>
      <c r="B98" s="10"/>
      <c r="C98" s="26"/>
      <c r="D98" s="41"/>
      <c r="E98" s="7"/>
      <c r="F98" s="8"/>
      <c r="G98" s="27">
        <f t="shared" si="5"/>
        <v>0</v>
      </c>
    </row>
    <row r="99" spans="1:7" ht="14.25">
      <c r="A99" s="10"/>
      <c r="B99" s="10"/>
      <c r="C99" s="26"/>
      <c r="D99" s="41"/>
      <c r="E99" s="7"/>
      <c r="F99" s="8"/>
      <c r="G99" s="27">
        <f t="shared" si="5"/>
        <v>0</v>
      </c>
    </row>
    <row r="100" spans="1:7" ht="14.25">
      <c r="A100" s="10"/>
      <c r="B100" s="10"/>
      <c r="C100" s="26"/>
      <c r="D100" s="41"/>
      <c r="E100" s="7"/>
      <c r="F100" s="8"/>
      <c r="G100" s="27">
        <f t="shared" si="5"/>
        <v>0</v>
      </c>
    </row>
    <row r="101" spans="1:7" ht="14.25">
      <c r="A101" s="10"/>
      <c r="B101" s="10"/>
      <c r="C101" s="26"/>
      <c r="D101" s="41"/>
      <c r="E101" s="7"/>
      <c r="F101" s="8"/>
      <c r="G101" s="27">
        <f t="shared" si="5"/>
        <v>0</v>
      </c>
    </row>
    <row r="102" spans="1:7" ht="14.25">
      <c r="A102" s="10"/>
      <c r="B102" s="10"/>
      <c r="C102" s="26"/>
      <c r="D102" s="41"/>
      <c r="E102" s="7"/>
      <c r="F102" s="8"/>
      <c r="G102" s="27">
        <f t="shared" si="5"/>
        <v>0</v>
      </c>
    </row>
    <row r="103" spans="1:7" ht="14.25">
      <c r="A103" s="10"/>
      <c r="B103" s="10"/>
      <c r="C103" s="26"/>
      <c r="D103" s="41"/>
      <c r="E103" s="7"/>
      <c r="F103" s="8"/>
      <c r="G103" s="27">
        <f t="shared" si="5"/>
        <v>0</v>
      </c>
    </row>
    <row r="104" spans="1:7" ht="14.25">
      <c r="A104" s="10"/>
      <c r="B104" s="10"/>
      <c r="C104" s="26"/>
      <c r="D104" s="41"/>
      <c r="E104" s="7"/>
      <c r="F104" s="8"/>
      <c r="G104" s="27">
        <f t="shared" si="5"/>
        <v>0</v>
      </c>
    </row>
    <row r="105" spans="1:7" ht="14.25">
      <c r="A105" s="10"/>
      <c r="B105" s="10"/>
      <c r="C105" s="26"/>
      <c r="D105" s="41"/>
      <c r="E105" s="7"/>
      <c r="F105" s="8"/>
      <c r="G105" s="27">
        <f t="shared" si="5"/>
        <v>0</v>
      </c>
    </row>
    <row r="106" spans="1:7" ht="14.25">
      <c r="A106" s="10"/>
      <c r="B106" s="10"/>
      <c r="C106" s="26"/>
      <c r="D106" s="41"/>
      <c r="E106" s="7"/>
      <c r="F106" s="8"/>
      <c r="G106" s="27">
        <f t="shared" si="5"/>
        <v>0</v>
      </c>
    </row>
    <row r="107" spans="1:7" ht="14.25">
      <c r="A107" s="10"/>
      <c r="B107" s="10"/>
      <c r="C107" s="26"/>
      <c r="D107" s="41"/>
      <c r="E107" s="7"/>
      <c r="F107" s="8"/>
      <c r="G107" s="27">
        <f t="shared" si="5"/>
        <v>0</v>
      </c>
    </row>
    <row r="108" spans="1:7" ht="14.25">
      <c r="A108" s="10"/>
      <c r="B108" s="10"/>
      <c r="C108" s="26"/>
      <c r="D108" s="41"/>
      <c r="E108" s="7"/>
      <c r="F108" s="8"/>
      <c r="G108" s="27">
        <f t="shared" si="5"/>
        <v>0</v>
      </c>
    </row>
    <row r="109" spans="1:7" ht="15" thickBot="1">
      <c r="A109" s="10"/>
      <c r="B109" s="10"/>
      <c r="C109" s="28"/>
      <c r="D109" s="41"/>
      <c r="E109" s="24"/>
      <c r="F109" s="25"/>
      <c r="G109" s="37">
        <f t="shared" si="5"/>
        <v>0</v>
      </c>
    </row>
    <row r="110" spans="1:7" ht="15" thickBot="1">
      <c r="A110" s="10"/>
      <c r="B110" s="10"/>
      <c r="C110" s="333" t="str">
        <f>+A95&amp;", "&amp;B95</f>
        <v xml:space="preserve">, </v>
      </c>
      <c r="D110" s="334"/>
      <c r="E110" s="334"/>
      <c r="F110" s="38" t="s">
        <v>173</v>
      </c>
      <c r="G110" s="11">
        <f>SUM(G95:G109)</f>
        <v>0</v>
      </c>
    </row>
    <row r="111" spans="1:7" ht="14.25">
      <c r="A111" s="4"/>
      <c r="B111" s="4"/>
      <c r="C111" s="4"/>
      <c r="D111" s="13"/>
      <c r="E111" s="4"/>
      <c r="F111" s="4"/>
      <c r="G111" s="4"/>
    </row>
    <row r="112" spans="1:7" ht="15" thickBot="1">
      <c r="A112" s="4"/>
      <c r="B112" s="4"/>
      <c r="C112" s="4"/>
      <c r="D112" s="13"/>
      <c r="E112" s="4"/>
      <c r="F112" s="4"/>
      <c r="G112" s="4"/>
    </row>
    <row r="113" spans="1:7" ht="15" thickBot="1">
      <c r="A113" s="33" t="s">
        <v>0</v>
      </c>
      <c r="B113" s="42" t="s">
        <v>1</v>
      </c>
      <c r="C113" s="40" t="s">
        <v>2</v>
      </c>
      <c r="D113" s="35" t="s">
        <v>3</v>
      </c>
      <c r="E113" s="34" t="s">
        <v>8</v>
      </c>
      <c r="F113" s="34" t="s">
        <v>4</v>
      </c>
      <c r="G113" s="36" t="s">
        <v>5</v>
      </c>
    </row>
    <row r="114" spans="1:7" ht="15" thickBot="1">
      <c r="A114" s="39"/>
      <c r="B114" s="43"/>
      <c r="C114" s="41"/>
      <c r="D114" s="29"/>
      <c r="E114" s="30"/>
      <c r="F114" s="31"/>
      <c r="G114" s="32">
        <f t="shared" ref="G114:G128" si="6">IF(E114&lt;&gt;"",VLOOKUP(E114&amp;", "&amp;F114,PointSkema,2,FALSE),0)</f>
        <v>0</v>
      </c>
    </row>
    <row r="115" spans="1:7" ht="14.25">
      <c r="A115" s="10"/>
      <c r="B115" s="10"/>
      <c r="C115" s="26"/>
      <c r="D115" s="6"/>
      <c r="E115" s="7"/>
      <c r="F115" s="8"/>
      <c r="G115" s="27">
        <f t="shared" si="6"/>
        <v>0</v>
      </c>
    </row>
    <row r="116" spans="1:7" ht="14.25">
      <c r="A116" s="10"/>
      <c r="B116" s="10"/>
      <c r="C116" s="26"/>
      <c r="D116" s="6"/>
      <c r="E116" s="7"/>
      <c r="F116" s="8"/>
      <c r="G116" s="27">
        <f t="shared" si="6"/>
        <v>0</v>
      </c>
    </row>
    <row r="117" spans="1:7" ht="14.25">
      <c r="A117" s="10"/>
      <c r="B117" s="10"/>
      <c r="C117" s="26"/>
      <c r="D117" s="6"/>
      <c r="E117" s="7"/>
      <c r="F117" s="8"/>
      <c r="G117" s="27">
        <f t="shared" si="6"/>
        <v>0</v>
      </c>
    </row>
    <row r="118" spans="1:7" ht="14.25">
      <c r="A118" s="10"/>
      <c r="B118" s="10"/>
      <c r="C118" s="26"/>
      <c r="D118" s="6"/>
      <c r="E118" s="7"/>
      <c r="F118" s="8"/>
      <c r="G118" s="27">
        <f t="shared" si="6"/>
        <v>0</v>
      </c>
    </row>
    <row r="119" spans="1:7" ht="14.25">
      <c r="A119" s="10"/>
      <c r="B119" s="10"/>
      <c r="C119" s="26"/>
      <c r="D119" s="6"/>
      <c r="E119" s="7"/>
      <c r="F119" s="8"/>
      <c r="G119" s="27">
        <f t="shared" si="6"/>
        <v>0</v>
      </c>
    </row>
    <row r="120" spans="1:7" ht="14.25">
      <c r="A120" s="10"/>
      <c r="B120" s="10"/>
      <c r="C120" s="26"/>
      <c r="D120" s="6"/>
      <c r="E120" s="7"/>
      <c r="F120" s="8"/>
      <c r="G120" s="27">
        <f t="shared" si="6"/>
        <v>0</v>
      </c>
    </row>
    <row r="121" spans="1:7" ht="14.25">
      <c r="A121" s="10"/>
      <c r="B121" s="10"/>
      <c r="C121" s="26"/>
      <c r="D121" s="6"/>
      <c r="E121" s="7"/>
      <c r="F121" s="8"/>
      <c r="G121" s="27">
        <f t="shared" si="6"/>
        <v>0</v>
      </c>
    </row>
    <row r="122" spans="1:7" ht="14.25">
      <c r="A122" s="10"/>
      <c r="B122" s="10"/>
      <c r="C122" s="26"/>
      <c r="D122" s="6"/>
      <c r="E122" s="7"/>
      <c r="F122" s="8"/>
      <c r="G122" s="27">
        <f t="shared" si="6"/>
        <v>0</v>
      </c>
    </row>
    <row r="123" spans="1:7" ht="14.25">
      <c r="A123" s="10"/>
      <c r="B123" s="10"/>
      <c r="C123" s="26"/>
      <c r="D123" s="6"/>
      <c r="E123" s="7"/>
      <c r="F123" s="8"/>
      <c r="G123" s="27">
        <f t="shared" si="6"/>
        <v>0</v>
      </c>
    </row>
    <row r="124" spans="1:7" ht="14.25">
      <c r="A124" s="10"/>
      <c r="B124" s="10"/>
      <c r="C124" s="26"/>
      <c r="D124" s="6"/>
      <c r="E124" s="7"/>
      <c r="F124" s="8"/>
      <c r="G124" s="27">
        <f t="shared" si="6"/>
        <v>0</v>
      </c>
    </row>
    <row r="125" spans="1:7" ht="14.25">
      <c r="A125" s="10"/>
      <c r="B125" s="10"/>
      <c r="C125" s="26"/>
      <c r="D125" s="6"/>
      <c r="E125" s="7"/>
      <c r="F125" s="8"/>
      <c r="G125" s="27">
        <f t="shared" si="6"/>
        <v>0</v>
      </c>
    </row>
    <row r="126" spans="1:7" ht="14.25">
      <c r="A126" s="10"/>
      <c r="B126" s="10"/>
      <c r="C126" s="26"/>
      <c r="D126" s="6"/>
      <c r="E126" s="7"/>
      <c r="F126" s="8"/>
      <c r="G126" s="27">
        <f t="shared" si="6"/>
        <v>0</v>
      </c>
    </row>
    <row r="127" spans="1:7" ht="14.25">
      <c r="A127" s="10"/>
      <c r="B127" s="10"/>
      <c r="C127" s="26"/>
      <c r="D127" s="6"/>
      <c r="E127" s="7"/>
      <c r="F127" s="8"/>
      <c r="G127" s="27">
        <f t="shared" si="6"/>
        <v>0</v>
      </c>
    </row>
    <row r="128" spans="1:7" ht="15" thickBot="1">
      <c r="A128" s="10"/>
      <c r="B128" s="10"/>
      <c r="C128" s="28"/>
      <c r="D128" s="23"/>
      <c r="E128" s="24"/>
      <c r="F128" s="25"/>
      <c r="G128" s="37">
        <f t="shared" si="6"/>
        <v>0</v>
      </c>
    </row>
    <row r="129" spans="1:7" ht="15" thickBot="1">
      <c r="A129" s="10"/>
      <c r="B129" s="10"/>
      <c r="C129" s="333" t="str">
        <f>+A114&amp;", "&amp;B114</f>
        <v xml:space="preserve">, </v>
      </c>
      <c r="D129" s="334"/>
      <c r="E129" s="334"/>
      <c r="F129" s="38" t="s">
        <v>173</v>
      </c>
      <c r="G129" s="11">
        <f>SUM(G114:G128)</f>
        <v>0</v>
      </c>
    </row>
    <row r="130" spans="1:7" ht="15" thickBot="1">
      <c r="A130" s="4"/>
      <c r="B130" s="4"/>
      <c r="C130" s="4"/>
      <c r="D130" s="13"/>
      <c r="E130" s="4"/>
      <c r="F130" s="4"/>
      <c r="G130" s="4"/>
    </row>
    <row r="131" spans="1:7" ht="15" thickBot="1">
      <c r="A131" s="33" t="s">
        <v>0</v>
      </c>
      <c r="B131" s="42" t="s">
        <v>1</v>
      </c>
      <c r="C131" s="40" t="s">
        <v>2</v>
      </c>
      <c r="D131" s="35" t="s">
        <v>3</v>
      </c>
      <c r="E131" s="34" t="s">
        <v>8</v>
      </c>
      <c r="F131" s="34" t="s">
        <v>4</v>
      </c>
      <c r="G131" s="36" t="s">
        <v>5</v>
      </c>
    </row>
    <row r="132" spans="1:7" ht="15" thickBot="1">
      <c r="A132" s="39"/>
      <c r="B132" s="43"/>
      <c r="C132" s="41"/>
      <c r="D132" s="29"/>
      <c r="E132" s="30"/>
      <c r="F132" s="31"/>
      <c r="G132" s="32">
        <f t="shared" ref="G132:G146" si="7">IF(E132&lt;&gt;"",VLOOKUP(E132&amp;", "&amp;F132,PointSkema,2,FALSE),0)</f>
        <v>0</v>
      </c>
    </row>
    <row r="133" spans="1:7" ht="14.25">
      <c r="A133" s="10"/>
      <c r="B133" s="10"/>
      <c r="C133" s="26"/>
      <c r="D133" s="6"/>
      <c r="E133" s="7"/>
      <c r="F133" s="8"/>
      <c r="G133" s="27">
        <f t="shared" si="7"/>
        <v>0</v>
      </c>
    </row>
    <row r="134" spans="1:7" ht="14.25">
      <c r="A134" s="10"/>
      <c r="B134" s="10"/>
      <c r="C134" s="26"/>
      <c r="D134" s="6"/>
      <c r="E134" s="7"/>
      <c r="F134" s="8"/>
      <c r="G134" s="27">
        <f t="shared" si="7"/>
        <v>0</v>
      </c>
    </row>
    <row r="135" spans="1:7" ht="14.25">
      <c r="A135" s="10"/>
      <c r="B135" s="10"/>
      <c r="C135" s="26"/>
      <c r="D135" s="6"/>
      <c r="E135" s="7"/>
      <c r="F135" s="8"/>
      <c r="G135" s="27">
        <f t="shared" si="7"/>
        <v>0</v>
      </c>
    </row>
    <row r="136" spans="1:7" ht="14.25">
      <c r="A136" s="10"/>
      <c r="B136" s="10"/>
      <c r="C136" s="26"/>
      <c r="D136" s="6"/>
      <c r="E136" s="7"/>
      <c r="F136" s="8"/>
      <c r="G136" s="27">
        <f t="shared" si="7"/>
        <v>0</v>
      </c>
    </row>
    <row r="137" spans="1:7" ht="14.25">
      <c r="A137" s="10"/>
      <c r="B137" s="10"/>
      <c r="C137" s="26"/>
      <c r="D137" s="6"/>
      <c r="E137" s="7"/>
      <c r="F137" s="8"/>
      <c r="G137" s="27">
        <f t="shared" si="7"/>
        <v>0</v>
      </c>
    </row>
    <row r="138" spans="1:7" ht="14.25">
      <c r="A138" s="10"/>
      <c r="B138" s="10"/>
      <c r="C138" s="26"/>
      <c r="D138" s="6"/>
      <c r="E138" s="7"/>
      <c r="F138" s="8"/>
      <c r="G138" s="27">
        <f t="shared" si="7"/>
        <v>0</v>
      </c>
    </row>
    <row r="139" spans="1:7" ht="14.25">
      <c r="A139" s="10"/>
      <c r="B139" s="10"/>
      <c r="C139" s="26"/>
      <c r="D139" s="6"/>
      <c r="E139" s="7"/>
      <c r="F139" s="8"/>
      <c r="G139" s="27">
        <f t="shared" si="7"/>
        <v>0</v>
      </c>
    </row>
    <row r="140" spans="1:7" ht="14.25">
      <c r="A140" s="10"/>
      <c r="B140" s="10"/>
      <c r="C140" s="26"/>
      <c r="D140" s="6"/>
      <c r="E140" s="7"/>
      <c r="F140" s="8"/>
      <c r="G140" s="27">
        <f t="shared" si="7"/>
        <v>0</v>
      </c>
    </row>
    <row r="141" spans="1:7" ht="14.25">
      <c r="A141" s="10"/>
      <c r="B141" s="10"/>
      <c r="C141" s="26"/>
      <c r="D141" s="6"/>
      <c r="E141" s="7"/>
      <c r="F141" s="8"/>
      <c r="G141" s="27">
        <f t="shared" si="7"/>
        <v>0</v>
      </c>
    </row>
    <row r="142" spans="1:7" ht="14.25">
      <c r="A142" s="10"/>
      <c r="B142" s="10"/>
      <c r="C142" s="26"/>
      <c r="D142" s="6"/>
      <c r="E142" s="7"/>
      <c r="F142" s="8"/>
      <c r="G142" s="27">
        <f t="shared" si="7"/>
        <v>0</v>
      </c>
    </row>
    <row r="143" spans="1:7" ht="14.25">
      <c r="A143" s="10"/>
      <c r="B143" s="10"/>
      <c r="C143" s="26"/>
      <c r="D143" s="6"/>
      <c r="E143" s="7"/>
      <c r="F143" s="8"/>
      <c r="G143" s="27">
        <f t="shared" si="7"/>
        <v>0</v>
      </c>
    </row>
    <row r="144" spans="1:7" ht="14.25">
      <c r="A144" s="10"/>
      <c r="B144" s="10"/>
      <c r="C144" s="26"/>
      <c r="D144" s="6"/>
      <c r="E144" s="7"/>
      <c r="F144" s="8"/>
      <c r="G144" s="27">
        <f t="shared" si="7"/>
        <v>0</v>
      </c>
    </row>
    <row r="145" spans="1:7" ht="14.25">
      <c r="A145" s="10"/>
      <c r="B145" s="10"/>
      <c r="C145" s="26"/>
      <c r="D145" s="6"/>
      <c r="E145" s="7"/>
      <c r="F145" s="8"/>
      <c r="G145" s="27">
        <f t="shared" si="7"/>
        <v>0</v>
      </c>
    </row>
    <row r="146" spans="1:7" ht="15" thickBot="1">
      <c r="A146" s="10"/>
      <c r="B146" s="10"/>
      <c r="C146" s="28"/>
      <c r="D146" s="23"/>
      <c r="E146" s="24"/>
      <c r="F146" s="25"/>
      <c r="G146" s="37">
        <f t="shared" si="7"/>
        <v>0</v>
      </c>
    </row>
    <row r="147" spans="1:7" ht="15" thickBot="1">
      <c r="A147" s="10"/>
      <c r="B147" s="10"/>
      <c r="C147" s="333" t="str">
        <f>+A132&amp;", "&amp;B132</f>
        <v xml:space="preserve">, </v>
      </c>
      <c r="D147" s="334"/>
      <c r="E147" s="334"/>
      <c r="F147" s="38" t="s">
        <v>173</v>
      </c>
      <c r="G147" s="11">
        <f>SUM(G132:G146)</f>
        <v>0</v>
      </c>
    </row>
    <row r="148" spans="1:7" ht="15" thickBot="1">
      <c r="A148" s="4"/>
      <c r="B148" s="4"/>
      <c r="C148" s="4"/>
      <c r="D148" s="13"/>
      <c r="E148" s="4"/>
      <c r="F148" s="4"/>
      <c r="G148" s="4"/>
    </row>
    <row r="149" spans="1:7" ht="15" thickBot="1">
      <c r="A149" s="33" t="s">
        <v>0</v>
      </c>
      <c r="B149" s="42" t="s">
        <v>1</v>
      </c>
      <c r="C149" s="40" t="s">
        <v>2</v>
      </c>
      <c r="D149" s="35" t="s">
        <v>3</v>
      </c>
      <c r="E149" s="34" t="s">
        <v>8</v>
      </c>
      <c r="F149" s="34" t="s">
        <v>4</v>
      </c>
      <c r="G149" s="36" t="s">
        <v>5</v>
      </c>
    </row>
    <row r="150" spans="1:7" ht="15" thickBot="1">
      <c r="A150" s="39"/>
      <c r="B150" s="43"/>
      <c r="C150" s="41"/>
      <c r="D150" s="29"/>
      <c r="E150" s="30"/>
      <c r="F150" s="31"/>
      <c r="G150" s="32">
        <f t="shared" ref="G150:G164" si="8">IF(E150&lt;&gt;"",VLOOKUP(E150&amp;", "&amp;F150,PointSkema,2,FALSE),0)</f>
        <v>0</v>
      </c>
    </row>
    <row r="151" spans="1:7" ht="14.25">
      <c r="A151" s="10"/>
      <c r="B151" s="10"/>
      <c r="C151" s="26"/>
      <c r="D151" s="6"/>
      <c r="E151" s="7"/>
      <c r="F151" s="8"/>
      <c r="G151" s="27">
        <f t="shared" si="8"/>
        <v>0</v>
      </c>
    </row>
    <row r="152" spans="1:7" ht="14.25">
      <c r="A152" s="10"/>
      <c r="B152" s="10"/>
      <c r="C152" s="26"/>
      <c r="D152" s="6"/>
      <c r="E152" s="7"/>
      <c r="F152" s="8"/>
      <c r="G152" s="27">
        <f t="shared" si="8"/>
        <v>0</v>
      </c>
    </row>
    <row r="153" spans="1:7" ht="14.25">
      <c r="A153" s="10"/>
      <c r="B153" s="10"/>
      <c r="C153" s="26"/>
      <c r="D153" s="6"/>
      <c r="E153" s="7"/>
      <c r="F153" s="8"/>
      <c r="G153" s="27">
        <f t="shared" si="8"/>
        <v>0</v>
      </c>
    </row>
    <row r="154" spans="1:7" ht="14.25">
      <c r="A154" s="10"/>
      <c r="B154" s="10"/>
      <c r="C154" s="26"/>
      <c r="D154" s="6"/>
      <c r="E154" s="7"/>
      <c r="F154" s="8"/>
      <c r="G154" s="27">
        <f t="shared" si="8"/>
        <v>0</v>
      </c>
    </row>
    <row r="155" spans="1:7" ht="14.25">
      <c r="A155" s="10"/>
      <c r="B155" s="10"/>
      <c r="C155" s="26"/>
      <c r="D155" s="6"/>
      <c r="E155" s="7"/>
      <c r="F155" s="8"/>
      <c r="G155" s="27">
        <f t="shared" si="8"/>
        <v>0</v>
      </c>
    </row>
    <row r="156" spans="1:7" ht="14.25">
      <c r="A156" s="10"/>
      <c r="B156" s="10"/>
      <c r="C156" s="26"/>
      <c r="D156" s="6"/>
      <c r="E156" s="7"/>
      <c r="F156" s="8"/>
      <c r="G156" s="27">
        <f t="shared" si="8"/>
        <v>0</v>
      </c>
    </row>
    <row r="157" spans="1:7" ht="14.25">
      <c r="A157" s="10"/>
      <c r="B157" s="10"/>
      <c r="C157" s="26"/>
      <c r="D157" s="6"/>
      <c r="E157" s="7"/>
      <c r="F157" s="8"/>
      <c r="G157" s="27">
        <f t="shared" si="8"/>
        <v>0</v>
      </c>
    </row>
    <row r="158" spans="1:7" ht="14.25">
      <c r="A158" s="10"/>
      <c r="B158" s="10"/>
      <c r="C158" s="26"/>
      <c r="D158" s="6"/>
      <c r="E158" s="7"/>
      <c r="F158" s="8"/>
      <c r="G158" s="27">
        <f t="shared" si="8"/>
        <v>0</v>
      </c>
    </row>
    <row r="159" spans="1:7" ht="14.25">
      <c r="A159" s="10"/>
      <c r="B159" s="10"/>
      <c r="C159" s="26"/>
      <c r="D159" s="6"/>
      <c r="E159" s="7"/>
      <c r="F159" s="8"/>
      <c r="G159" s="27">
        <f t="shared" si="8"/>
        <v>0</v>
      </c>
    </row>
    <row r="160" spans="1:7" ht="14.25">
      <c r="A160" s="10"/>
      <c r="B160" s="10"/>
      <c r="C160" s="26"/>
      <c r="D160" s="6"/>
      <c r="E160" s="7"/>
      <c r="F160" s="8"/>
      <c r="G160" s="27">
        <f t="shared" si="8"/>
        <v>0</v>
      </c>
    </row>
    <row r="161" spans="1:7" ht="14.25">
      <c r="A161" s="10"/>
      <c r="B161" s="10"/>
      <c r="C161" s="26"/>
      <c r="D161" s="6"/>
      <c r="E161" s="7"/>
      <c r="F161" s="8"/>
      <c r="G161" s="27">
        <f t="shared" si="8"/>
        <v>0</v>
      </c>
    </row>
    <row r="162" spans="1:7" ht="14.25">
      <c r="A162" s="10"/>
      <c r="B162" s="10"/>
      <c r="C162" s="26"/>
      <c r="D162" s="6"/>
      <c r="E162" s="7"/>
      <c r="F162" s="8"/>
      <c r="G162" s="27">
        <f t="shared" si="8"/>
        <v>0</v>
      </c>
    </row>
    <row r="163" spans="1:7" ht="14.25">
      <c r="A163" s="10"/>
      <c r="B163" s="10"/>
      <c r="C163" s="26"/>
      <c r="D163" s="6"/>
      <c r="E163" s="7"/>
      <c r="F163" s="8"/>
      <c r="G163" s="27">
        <f t="shared" si="8"/>
        <v>0</v>
      </c>
    </row>
    <row r="164" spans="1:7" ht="15" thickBot="1">
      <c r="A164" s="10"/>
      <c r="B164" s="10"/>
      <c r="C164" s="28"/>
      <c r="D164" s="23"/>
      <c r="E164" s="24"/>
      <c r="F164" s="25"/>
      <c r="G164" s="37">
        <f t="shared" si="8"/>
        <v>0</v>
      </c>
    </row>
    <row r="165" spans="1:7" ht="15" thickBot="1">
      <c r="A165" s="10"/>
      <c r="B165" s="10"/>
      <c r="C165" s="333" t="str">
        <f>+A150&amp;", "&amp;B150</f>
        <v xml:space="preserve">, </v>
      </c>
      <c r="D165" s="334"/>
      <c r="E165" s="334"/>
      <c r="F165" s="38" t="s">
        <v>173</v>
      </c>
      <c r="G165" s="11">
        <f>SUM(G150:G164)</f>
        <v>0</v>
      </c>
    </row>
    <row r="166" spans="1:7" ht="14.25">
      <c r="A166" s="4"/>
      <c r="B166" s="4"/>
      <c r="C166" s="4"/>
      <c r="D166" s="13"/>
      <c r="E166" s="4"/>
      <c r="F166" s="4"/>
      <c r="G166" s="4"/>
    </row>
    <row r="167" spans="1:7" ht="15" thickBot="1">
      <c r="A167" s="4"/>
      <c r="B167" s="4"/>
      <c r="C167" s="4"/>
      <c r="D167" s="13"/>
      <c r="E167" s="4"/>
      <c r="F167" s="4"/>
      <c r="G167" s="4"/>
    </row>
    <row r="168" spans="1:7" ht="15" thickBot="1">
      <c r="A168" s="33" t="s">
        <v>0</v>
      </c>
      <c r="B168" s="42" t="s">
        <v>1</v>
      </c>
      <c r="C168" s="40" t="s">
        <v>2</v>
      </c>
      <c r="D168" s="35" t="s">
        <v>3</v>
      </c>
      <c r="E168" s="34" t="s">
        <v>8</v>
      </c>
      <c r="F168" s="34" t="s">
        <v>4</v>
      </c>
      <c r="G168" s="36" t="s">
        <v>5</v>
      </c>
    </row>
    <row r="169" spans="1:7" ht="15" thickBot="1">
      <c r="A169" s="39"/>
      <c r="B169" s="43"/>
      <c r="C169" s="41"/>
      <c r="D169" s="29"/>
      <c r="E169" s="30"/>
      <c r="F169" s="31"/>
      <c r="G169" s="32">
        <f t="shared" ref="G169:G183" si="9">IF(E169&lt;&gt;"",VLOOKUP(E169&amp;", "&amp;F169,PointSkema,2,FALSE),0)</f>
        <v>0</v>
      </c>
    </row>
    <row r="170" spans="1:7" ht="14.25">
      <c r="A170" s="10"/>
      <c r="B170" s="10"/>
      <c r="C170" s="26"/>
      <c r="D170" s="6"/>
      <c r="E170" s="7"/>
      <c r="F170" s="8"/>
      <c r="G170" s="27">
        <f t="shared" si="9"/>
        <v>0</v>
      </c>
    </row>
    <row r="171" spans="1:7" ht="14.25">
      <c r="A171" s="10"/>
      <c r="B171" s="10"/>
      <c r="C171" s="26"/>
      <c r="D171" s="6"/>
      <c r="E171" s="7"/>
      <c r="F171" s="8"/>
      <c r="G171" s="27">
        <f t="shared" si="9"/>
        <v>0</v>
      </c>
    </row>
    <row r="172" spans="1:7" ht="14.25">
      <c r="A172" s="10"/>
      <c r="B172" s="10"/>
      <c r="C172" s="26"/>
      <c r="D172" s="6"/>
      <c r="E172" s="7"/>
      <c r="F172" s="8"/>
      <c r="G172" s="27">
        <f t="shared" si="9"/>
        <v>0</v>
      </c>
    </row>
    <row r="173" spans="1:7" ht="14.25">
      <c r="A173" s="10"/>
      <c r="B173" s="10"/>
      <c r="C173" s="26"/>
      <c r="D173" s="6"/>
      <c r="E173" s="7"/>
      <c r="F173" s="8"/>
      <c r="G173" s="27">
        <f t="shared" si="9"/>
        <v>0</v>
      </c>
    </row>
    <row r="174" spans="1:7" ht="14.25">
      <c r="A174" s="10"/>
      <c r="B174" s="10"/>
      <c r="C174" s="26"/>
      <c r="D174" s="6"/>
      <c r="E174" s="7"/>
      <c r="F174" s="8"/>
      <c r="G174" s="27">
        <f t="shared" si="9"/>
        <v>0</v>
      </c>
    </row>
    <row r="175" spans="1:7" ht="14.25">
      <c r="A175" s="10"/>
      <c r="B175" s="10"/>
      <c r="C175" s="26"/>
      <c r="D175" s="6"/>
      <c r="E175" s="7"/>
      <c r="F175" s="8"/>
      <c r="G175" s="27">
        <f t="shared" si="9"/>
        <v>0</v>
      </c>
    </row>
    <row r="176" spans="1:7" ht="14.25">
      <c r="A176" s="10"/>
      <c r="B176" s="10"/>
      <c r="C176" s="26"/>
      <c r="D176" s="6"/>
      <c r="E176" s="7"/>
      <c r="F176" s="8"/>
      <c r="G176" s="27">
        <f t="shared" si="9"/>
        <v>0</v>
      </c>
    </row>
    <row r="177" spans="1:7" ht="14.25">
      <c r="A177" s="10"/>
      <c r="B177" s="10"/>
      <c r="C177" s="26"/>
      <c r="D177" s="6"/>
      <c r="E177" s="7"/>
      <c r="F177" s="8"/>
      <c r="G177" s="27">
        <f t="shared" si="9"/>
        <v>0</v>
      </c>
    </row>
    <row r="178" spans="1:7" ht="14.25">
      <c r="A178" s="10"/>
      <c r="B178" s="10"/>
      <c r="C178" s="26"/>
      <c r="D178" s="6"/>
      <c r="E178" s="7"/>
      <c r="F178" s="8"/>
      <c r="G178" s="27">
        <f t="shared" si="9"/>
        <v>0</v>
      </c>
    </row>
    <row r="179" spans="1:7" ht="14.25">
      <c r="A179" s="10"/>
      <c r="B179" s="10"/>
      <c r="C179" s="26"/>
      <c r="D179" s="6"/>
      <c r="E179" s="7"/>
      <c r="F179" s="8"/>
      <c r="G179" s="27">
        <f t="shared" si="9"/>
        <v>0</v>
      </c>
    </row>
    <row r="180" spans="1:7" ht="14.25">
      <c r="A180" s="10"/>
      <c r="B180" s="10"/>
      <c r="C180" s="26"/>
      <c r="D180" s="6"/>
      <c r="E180" s="7"/>
      <c r="F180" s="8"/>
      <c r="G180" s="27">
        <f t="shared" si="9"/>
        <v>0</v>
      </c>
    </row>
    <row r="181" spans="1:7" ht="14.25">
      <c r="A181" s="10"/>
      <c r="B181" s="10"/>
      <c r="C181" s="26"/>
      <c r="D181" s="6"/>
      <c r="E181" s="7"/>
      <c r="F181" s="8"/>
      <c r="G181" s="27">
        <f t="shared" si="9"/>
        <v>0</v>
      </c>
    </row>
    <row r="182" spans="1:7" ht="14.25">
      <c r="A182" s="10"/>
      <c r="B182" s="10"/>
      <c r="C182" s="26"/>
      <c r="D182" s="6"/>
      <c r="E182" s="7"/>
      <c r="F182" s="8"/>
      <c r="G182" s="27">
        <f t="shared" si="9"/>
        <v>0</v>
      </c>
    </row>
    <row r="183" spans="1:7" ht="15" thickBot="1">
      <c r="A183" s="10"/>
      <c r="B183" s="10"/>
      <c r="C183" s="28"/>
      <c r="D183" s="23"/>
      <c r="E183" s="24"/>
      <c r="F183" s="25"/>
      <c r="G183" s="37">
        <f t="shared" si="9"/>
        <v>0</v>
      </c>
    </row>
    <row r="184" spans="1:7" ht="15" thickBot="1">
      <c r="A184" s="10"/>
      <c r="B184" s="10"/>
      <c r="C184" s="333" t="str">
        <f>+A169&amp;", "&amp;B169</f>
        <v xml:space="preserve">, </v>
      </c>
      <c r="D184" s="334"/>
      <c r="E184" s="334"/>
      <c r="F184" s="38" t="s">
        <v>173</v>
      </c>
      <c r="G184" s="11">
        <f>SUM(G169:G183)</f>
        <v>0</v>
      </c>
    </row>
    <row r="185" spans="1:7" ht="15" thickBot="1">
      <c r="A185" s="4"/>
      <c r="B185" s="4"/>
      <c r="C185" s="4"/>
      <c r="D185" s="13"/>
      <c r="E185" s="4"/>
      <c r="F185" s="4"/>
      <c r="G185" s="4"/>
    </row>
    <row r="186" spans="1:7" ht="15" thickBot="1">
      <c r="A186" s="33" t="s">
        <v>0</v>
      </c>
      <c r="B186" s="42" t="s">
        <v>1</v>
      </c>
      <c r="C186" s="40" t="s">
        <v>2</v>
      </c>
      <c r="D186" s="35" t="s">
        <v>3</v>
      </c>
      <c r="E186" s="34" t="s">
        <v>8</v>
      </c>
      <c r="F186" s="34" t="s">
        <v>4</v>
      </c>
      <c r="G186" s="36" t="s">
        <v>5</v>
      </c>
    </row>
    <row r="187" spans="1:7" ht="15" thickBot="1">
      <c r="A187" s="39"/>
      <c r="B187" s="43"/>
      <c r="C187" s="41"/>
      <c r="D187" s="29"/>
      <c r="E187" s="30"/>
      <c r="F187" s="31"/>
      <c r="G187" s="32">
        <f t="shared" ref="G187:G201" si="10">IF(E187&lt;&gt;"",VLOOKUP(E187&amp;", "&amp;F187,PointSkema,2,FALSE),0)</f>
        <v>0</v>
      </c>
    </row>
    <row r="188" spans="1:7" ht="14.25">
      <c r="A188" s="10"/>
      <c r="B188" s="10"/>
      <c r="C188" s="26"/>
      <c r="D188" s="6"/>
      <c r="E188" s="7"/>
      <c r="F188" s="8"/>
      <c r="G188" s="27">
        <f t="shared" si="10"/>
        <v>0</v>
      </c>
    </row>
    <row r="189" spans="1:7" ht="14.25">
      <c r="A189" s="10"/>
      <c r="B189" s="10"/>
      <c r="C189" s="26"/>
      <c r="D189" s="6"/>
      <c r="E189" s="7"/>
      <c r="F189" s="8"/>
      <c r="G189" s="27">
        <f t="shared" si="10"/>
        <v>0</v>
      </c>
    </row>
    <row r="190" spans="1:7" ht="14.25">
      <c r="A190" s="10"/>
      <c r="B190" s="10"/>
      <c r="C190" s="26"/>
      <c r="D190" s="6"/>
      <c r="E190" s="7"/>
      <c r="F190" s="8"/>
      <c r="G190" s="27">
        <f t="shared" si="10"/>
        <v>0</v>
      </c>
    </row>
    <row r="191" spans="1:7" ht="14.25">
      <c r="A191" s="10"/>
      <c r="B191" s="10"/>
      <c r="C191" s="26"/>
      <c r="D191" s="6"/>
      <c r="E191" s="7"/>
      <c r="F191" s="8"/>
      <c r="G191" s="27">
        <f t="shared" si="10"/>
        <v>0</v>
      </c>
    </row>
    <row r="192" spans="1:7" ht="14.25">
      <c r="A192" s="10"/>
      <c r="B192" s="10"/>
      <c r="C192" s="26"/>
      <c r="D192" s="6"/>
      <c r="E192" s="7"/>
      <c r="F192" s="8"/>
      <c r="G192" s="27">
        <f t="shared" si="10"/>
        <v>0</v>
      </c>
    </row>
    <row r="193" spans="1:7" ht="14.25">
      <c r="A193" s="10"/>
      <c r="B193" s="10"/>
      <c r="C193" s="26"/>
      <c r="D193" s="6"/>
      <c r="E193" s="7"/>
      <c r="F193" s="8"/>
      <c r="G193" s="27">
        <f t="shared" si="10"/>
        <v>0</v>
      </c>
    </row>
    <row r="194" spans="1:7" ht="14.25">
      <c r="A194" s="10"/>
      <c r="B194" s="10"/>
      <c r="C194" s="26"/>
      <c r="D194" s="6"/>
      <c r="E194" s="7"/>
      <c r="F194" s="8"/>
      <c r="G194" s="27">
        <f t="shared" si="10"/>
        <v>0</v>
      </c>
    </row>
    <row r="195" spans="1:7" ht="14.25">
      <c r="A195" s="10"/>
      <c r="B195" s="10"/>
      <c r="C195" s="26"/>
      <c r="D195" s="6"/>
      <c r="E195" s="7"/>
      <c r="F195" s="8"/>
      <c r="G195" s="27">
        <f t="shared" si="10"/>
        <v>0</v>
      </c>
    </row>
    <row r="196" spans="1:7" ht="14.25">
      <c r="A196" s="10"/>
      <c r="B196" s="10"/>
      <c r="C196" s="26"/>
      <c r="D196" s="6"/>
      <c r="E196" s="7"/>
      <c r="F196" s="8"/>
      <c r="G196" s="27">
        <f t="shared" si="10"/>
        <v>0</v>
      </c>
    </row>
    <row r="197" spans="1:7" ht="14.25">
      <c r="A197" s="10"/>
      <c r="B197" s="10"/>
      <c r="C197" s="26"/>
      <c r="D197" s="6"/>
      <c r="E197" s="7"/>
      <c r="F197" s="8"/>
      <c r="G197" s="27">
        <f t="shared" si="10"/>
        <v>0</v>
      </c>
    </row>
    <row r="198" spans="1:7" ht="14.25">
      <c r="A198" s="10"/>
      <c r="B198" s="10"/>
      <c r="C198" s="26"/>
      <c r="D198" s="6"/>
      <c r="E198" s="7"/>
      <c r="F198" s="8"/>
      <c r="G198" s="27">
        <f t="shared" si="10"/>
        <v>0</v>
      </c>
    </row>
    <row r="199" spans="1:7" ht="14.25">
      <c r="A199" s="10"/>
      <c r="B199" s="10"/>
      <c r="C199" s="26"/>
      <c r="D199" s="6"/>
      <c r="E199" s="7"/>
      <c r="F199" s="8"/>
      <c r="G199" s="27">
        <f t="shared" si="10"/>
        <v>0</v>
      </c>
    </row>
    <row r="200" spans="1:7" ht="14.25">
      <c r="A200" s="10"/>
      <c r="B200" s="10"/>
      <c r="C200" s="26"/>
      <c r="D200" s="6"/>
      <c r="E200" s="7"/>
      <c r="F200" s="8"/>
      <c r="G200" s="27">
        <f t="shared" si="10"/>
        <v>0</v>
      </c>
    </row>
    <row r="201" spans="1:7" ht="15" thickBot="1">
      <c r="A201" s="10"/>
      <c r="B201" s="10"/>
      <c r="C201" s="28"/>
      <c r="D201" s="23"/>
      <c r="E201" s="24"/>
      <c r="F201" s="25"/>
      <c r="G201" s="37">
        <f t="shared" si="10"/>
        <v>0</v>
      </c>
    </row>
    <row r="202" spans="1:7" ht="15" thickBot="1">
      <c r="A202" s="10"/>
      <c r="B202" s="10"/>
      <c r="C202" s="333" t="str">
        <f>+A187&amp;", "&amp;B187</f>
        <v xml:space="preserve">, </v>
      </c>
      <c r="D202" s="334"/>
      <c r="E202" s="334"/>
      <c r="F202" s="38" t="s">
        <v>173</v>
      </c>
      <c r="G202" s="11">
        <f>SUM(G187:G201)</f>
        <v>0</v>
      </c>
    </row>
    <row r="203" spans="1:7" ht="15" thickBot="1">
      <c r="A203" s="4"/>
      <c r="B203" s="4"/>
      <c r="C203" s="4"/>
      <c r="D203" s="13"/>
      <c r="E203" s="4"/>
      <c r="F203" s="4"/>
      <c r="G203" s="4"/>
    </row>
    <row r="204" spans="1:7" ht="15" thickBot="1">
      <c r="A204" s="33" t="s">
        <v>0</v>
      </c>
      <c r="B204" s="42" t="s">
        <v>1</v>
      </c>
      <c r="C204" s="40" t="s">
        <v>2</v>
      </c>
      <c r="D204" s="35" t="s">
        <v>3</v>
      </c>
      <c r="E204" s="34" t="s">
        <v>8</v>
      </c>
      <c r="F204" s="34" t="s">
        <v>4</v>
      </c>
      <c r="G204" s="36" t="s">
        <v>5</v>
      </c>
    </row>
    <row r="205" spans="1:7" ht="15" thickBot="1">
      <c r="A205" s="39"/>
      <c r="B205" s="43"/>
      <c r="C205" s="41"/>
      <c r="D205" s="29"/>
      <c r="E205" s="30"/>
      <c r="F205" s="31"/>
      <c r="G205" s="32">
        <f t="shared" ref="G205:G219" si="11">IF(E205&lt;&gt;"",VLOOKUP(E205&amp;", "&amp;F205,PointSkema,2,FALSE),0)</f>
        <v>0</v>
      </c>
    </row>
    <row r="206" spans="1:7" ht="14.25">
      <c r="A206" s="10"/>
      <c r="B206" s="10"/>
      <c r="C206" s="26"/>
      <c r="D206" s="6"/>
      <c r="E206" s="7"/>
      <c r="F206" s="8"/>
      <c r="G206" s="27">
        <f t="shared" si="11"/>
        <v>0</v>
      </c>
    </row>
    <row r="207" spans="1:7" ht="14.25">
      <c r="A207" s="10"/>
      <c r="B207" s="10"/>
      <c r="C207" s="26"/>
      <c r="D207" s="6"/>
      <c r="E207" s="7"/>
      <c r="F207" s="8"/>
      <c r="G207" s="27">
        <f t="shared" si="11"/>
        <v>0</v>
      </c>
    </row>
    <row r="208" spans="1:7" ht="14.25">
      <c r="A208" s="10"/>
      <c r="B208" s="10"/>
      <c r="C208" s="26"/>
      <c r="D208" s="6"/>
      <c r="E208" s="7"/>
      <c r="F208" s="8"/>
      <c r="G208" s="27">
        <f t="shared" si="11"/>
        <v>0</v>
      </c>
    </row>
    <row r="209" spans="1:7" ht="14.25">
      <c r="A209" s="10"/>
      <c r="B209" s="10"/>
      <c r="C209" s="26"/>
      <c r="D209" s="6"/>
      <c r="E209" s="7"/>
      <c r="F209" s="8"/>
      <c r="G209" s="27">
        <f t="shared" si="11"/>
        <v>0</v>
      </c>
    </row>
    <row r="210" spans="1:7" ht="14.25">
      <c r="A210" s="10"/>
      <c r="B210" s="10"/>
      <c r="C210" s="26"/>
      <c r="D210" s="6"/>
      <c r="E210" s="7"/>
      <c r="F210" s="8"/>
      <c r="G210" s="27">
        <f t="shared" si="11"/>
        <v>0</v>
      </c>
    </row>
    <row r="211" spans="1:7" ht="14.25">
      <c r="A211" s="10"/>
      <c r="B211" s="10"/>
      <c r="C211" s="26"/>
      <c r="D211" s="6"/>
      <c r="E211" s="7"/>
      <c r="F211" s="8"/>
      <c r="G211" s="27">
        <f t="shared" si="11"/>
        <v>0</v>
      </c>
    </row>
    <row r="212" spans="1:7" ht="14.25">
      <c r="A212" s="10"/>
      <c r="B212" s="10"/>
      <c r="C212" s="26"/>
      <c r="D212" s="6"/>
      <c r="E212" s="7"/>
      <c r="F212" s="8"/>
      <c r="G212" s="27">
        <f t="shared" si="11"/>
        <v>0</v>
      </c>
    </row>
    <row r="213" spans="1:7" ht="14.25">
      <c r="A213" s="10"/>
      <c r="B213" s="10"/>
      <c r="C213" s="26"/>
      <c r="D213" s="6"/>
      <c r="E213" s="7"/>
      <c r="F213" s="8"/>
      <c r="G213" s="27">
        <f t="shared" si="11"/>
        <v>0</v>
      </c>
    </row>
    <row r="214" spans="1:7" ht="14.25">
      <c r="A214" s="10"/>
      <c r="B214" s="10"/>
      <c r="C214" s="26"/>
      <c r="D214" s="6"/>
      <c r="E214" s="7"/>
      <c r="F214" s="8"/>
      <c r="G214" s="27">
        <f t="shared" si="11"/>
        <v>0</v>
      </c>
    </row>
    <row r="215" spans="1:7" ht="14.25">
      <c r="A215" s="10"/>
      <c r="B215" s="10"/>
      <c r="C215" s="26"/>
      <c r="D215" s="6"/>
      <c r="E215" s="7"/>
      <c r="F215" s="8"/>
      <c r="G215" s="27">
        <f t="shared" si="11"/>
        <v>0</v>
      </c>
    </row>
    <row r="216" spans="1:7" ht="14.25">
      <c r="A216" s="10"/>
      <c r="B216" s="10"/>
      <c r="C216" s="26"/>
      <c r="D216" s="6"/>
      <c r="E216" s="7"/>
      <c r="F216" s="8"/>
      <c r="G216" s="27">
        <f t="shared" si="11"/>
        <v>0</v>
      </c>
    </row>
    <row r="217" spans="1:7" ht="14.25">
      <c r="A217" s="10"/>
      <c r="B217" s="10"/>
      <c r="C217" s="26"/>
      <c r="D217" s="6"/>
      <c r="E217" s="7"/>
      <c r="F217" s="8"/>
      <c r="G217" s="27">
        <f t="shared" si="11"/>
        <v>0</v>
      </c>
    </row>
    <row r="218" spans="1:7" ht="14.25">
      <c r="A218" s="10"/>
      <c r="B218" s="10"/>
      <c r="C218" s="26"/>
      <c r="D218" s="6"/>
      <c r="E218" s="7"/>
      <c r="F218" s="8"/>
      <c r="G218" s="27">
        <f t="shared" si="11"/>
        <v>0</v>
      </c>
    </row>
    <row r="219" spans="1:7" ht="15" thickBot="1">
      <c r="A219" s="10"/>
      <c r="B219" s="10"/>
      <c r="C219" s="28"/>
      <c r="D219" s="23"/>
      <c r="E219" s="24"/>
      <c r="F219" s="25"/>
      <c r="G219" s="37">
        <f t="shared" si="11"/>
        <v>0</v>
      </c>
    </row>
    <row r="220" spans="1:7" ht="15" thickBot="1">
      <c r="A220" s="10"/>
      <c r="B220" s="10"/>
      <c r="C220" s="333" t="str">
        <f>+A205&amp;", "&amp;B205</f>
        <v xml:space="preserve">, </v>
      </c>
      <c r="D220" s="334"/>
      <c r="E220" s="334"/>
      <c r="F220" s="38" t="s">
        <v>173</v>
      </c>
      <c r="G220" s="11">
        <f>SUM(G205:G219)</f>
        <v>0</v>
      </c>
    </row>
    <row r="221" spans="1:7" ht="15" thickBot="1">
      <c r="A221" s="4"/>
      <c r="B221" s="4"/>
      <c r="C221" s="4"/>
      <c r="D221" s="13"/>
      <c r="E221" s="4"/>
      <c r="F221" s="4"/>
      <c r="G221" s="4"/>
    </row>
    <row r="222" spans="1:7" ht="15" thickBot="1">
      <c r="A222" s="33" t="s">
        <v>0</v>
      </c>
      <c r="B222" s="42" t="s">
        <v>1</v>
      </c>
      <c r="C222" s="40" t="s">
        <v>2</v>
      </c>
      <c r="D222" s="35" t="s">
        <v>3</v>
      </c>
      <c r="E222" s="34" t="s">
        <v>8</v>
      </c>
      <c r="F222" s="34" t="s">
        <v>4</v>
      </c>
      <c r="G222" s="36" t="s">
        <v>5</v>
      </c>
    </row>
    <row r="223" spans="1:7" ht="15" thickBot="1">
      <c r="A223" s="39"/>
      <c r="B223" s="43"/>
      <c r="C223" s="41"/>
      <c r="D223" s="29"/>
      <c r="E223" s="30"/>
      <c r="F223" s="31"/>
      <c r="G223" s="32">
        <f t="shared" ref="G223:G237" si="12">IF(E223&lt;&gt;"",VLOOKUP(E223&amp;", "&amp;F223,PointSkema,2,FALSE),0)</f>
        <v>0</v>
      </c>
    </row>
    <row r="224" spans="1:7" ht="14.25">
      <c r="A224" s="10"/>
      <c r="B224" s="10"/>
      <c r="C224" s="26"/>
      <c r="D224" s="6"/>
      <c r="E224" s="7"/>
      <c r="F224" s="8"/>
      <c r="G224" s="27">
        <f t="shared" si="12"/>
        <v>0</v>
      </c>
    </row>
    <row r="225" spans="1:7" ht="14.25">
      <c r="A225" s="10"/>
      <c r="B225" s="10"/>
      <c r="C225" s="26"/>
      <c r="D225" s="6"/>
      <c r="E225" s="7"/>
      <c r="F225" s="8"/>
      <c r="G225" s="27">
        <f t="shared" si="12"/>
        <v>0</v>
      </c>
    </row>
    <row r="226" spans="1:7" ht="14.25">
      <c r="A226" s="10"/>
      <c r="B226" s="10"/>
      <c r="C226" s="26"/>
      <c r="D226" s="6"/>
      <c r="E226" s="7"/>
      <c r="F226" s="8"/>
      <c r="G226" s="27">
        <f t="shared" si="12"/>
        <v>0</v>
      </c>
    </row>
    <row r="227" spans="1:7" ht="14.25">
      <c r="A227" s="10"/>
      <c r="B227" s="10"/>
      <c r="C227" s="26"/>
      <c r="D227" s="6"/>
      <c r="E227" s="7"/>
      <c r="F227" s="8"/>
      <c r="G227" s="27">
        <f t="shared" si="12"/>
        <v>0</v>
      </c>
    </row>
    <row r="228" spans="1:7" ht="14.25">
      <c r="A228" s="10"/>
      <c r="B228" s="10"/>
      <c r="C228" s="26"/>
      <c r="D228" s="6"/>
      <c r="E228" s="7"/>
      <c r="F228" s="8"/>
      <c r="G228" s="27">
        <f t="shared" si="12"/>
        <v>0</v>
      </c>
    </row>
    <row r="229" spans="1:7" ht="14.25">
      <c r="A229" s="10"/>
      <c r="B229" s="10"/>
      <c r="C229" s="26"/>
      <c r="D229" s="6"/>
      <c r="E229" s="7"/>
      <c r="F229" s="8"/>
      <c r="G229" s="27">
        <f t="shared" si="12"/>
        <v>0</v>
      </c>
    </row>
    <row r="230" spans="1:7" ht="14.25">
      <c r="A230" s="10"/>
      <c r="B230" s="10"/>
      <c r="C230" s="26"/>
      <c r="D230" s="6"/>
      <c r="E230" s="7"/>
      <c r="F230" s="8"/>
      <c r="G230" s="27">
        <f t="shared" si="12"/>
        <v>0</v>
      </c>
    </row>
    <row r="231" spans="1:7" ht="14.25">
      <c r="A231" s="10"/>
      <c r="B231" s="10"/>
      <c r="C231" s="26"/>
      <c r="D231" s="6"/>
      <c r="E231" s="7"/>
      <c r="F231" s="8"/>
      <c r="G231" s="27">
        <f t="shared" si="12"/>
        <v>0</v>
      </c>
    </row>
    <row r="232" spans="1:7" ht="14.25">
      <c r="A232" s="10"/>
      <c r="B232" s="10"/>
      <c r="C232" s="26"/>
      <c r="D232" s="6"/>
      <c r="E232" s="7"/>
      <c r="F232" s="8"/>
      <c r="G232" s="27">
        <f t="shared" si="12"/>
        <v>0</v>
      </c>
    </row>
    <row r="233" spans="1:7" ht="14.25">
      <c r="A233" s="10"/>
      <c r="B233" s="10"/>
      <c r="C233" s="26"/>
      <c r="D233" s="6"/>
      <c r="E233" s="7"/>
      <c r="F233" s="8"/>
      <c r="G233" s="27">
        <f t="shared" si="12"/>
        <v>0</v>
      </c>
    </row>
    <row r="234" spans="1:7" ht="14.25">
      <c r="A234" s="10"/>
      <c r="B234" s="10"/>
      <c r="C234" s="26"/>
      <c r="D234" s="6"/>
      <c r="E234" s="7"/>
      <c r="F234" s="8"/>
      <c r="G234" s="27">
        <f t="shared" si="12"/>
        <v>0</v>
      </c>
    </row>
    <row r="235" spans="1:7" ht="14.25">
      <c r="A235" s="10"/>
      <c r="B235" s="10"/>
      <c r="C235" s="26"/>
      <c r="D235" s="6"/>
      <c r="E235" s="7"/>
      <c r="F235" s="8"/>
      <c r="G235" s="27">
        <f t="shared" si="12"/>
        <v>0</v>
      </c>
    </row>
    <row r="236" spans="1:7" ht="14.25">
      <c r="A236" s="10"/>
      <c r="B236" s="10"/>
      <c r="C236" s="26"/>
      <c r="D236" s="6"/>
      <c r="E236" s="7"/>
      <c r="F236" s="8"/>
      <c r="G236" s="27">
        <f t="shared" si="12"/>
        <v>0</v>
      </c>
    </row>
    <row r="237" spans="1:7" ht="15" thickBot="1">
      <c r="A237" s="10"/>
      <c r="B237" s="10"/>
      <c r="C237" s="28"/>
      <c r="D237" s="23"/>
      <c r="E237" s="24"/>
      <c r="F237" s="25"/>
      <c r="G237" s="37">
        <f t="shared" si="12"/>
        <v>0</v>
      </c>
    </row>
    <row r="238" spans="1:7" ht="15" thickBot="1">
      <c r="A238" s="10"/>
      <c r="B238" s="10"/>
      <c r="C238" s="333" t="str">
        <f>+A223&amp;", "&amp;B223</f>
        <v xml:space="preserve">, </v>
      </c>
      <c r="D238" s="334"/>
      <c r="E238" s="334"/>
      <c r="F238" s="38" t="s">
        <v>173</v>
      </c>
      <c r="G238" s="11">
        <f>SUM(G223:G237)</f>
        <v>0</v>
      </c>
    </row>
    <row r="239" spans="1:7" ht="14.25">
      <c r="A239" s="4"/>
      <c r="B239" s="4"/>
      <c r="C239" s="4"/>
      <c r="D239" s="13"/>
      <c r="E239" s="4"/>
      <c r="F239" s="4"/>
      <c r="G239" s="4"/>
    </row>
    <row r="240" spans="1:7" ht="15" thickBot="1">
      <c r="A240" s="4"/>
      <c r="B240" s="4"/>
      <c r="C240" s="4"/>
      <c r="D240" s="13"/>
      <c r="E240" s="4"/>
      <c r="F240" s="4"/>
      <c r="G240" s="4"/>
    </row>
    <row r="241" spans="1:7" ht="15" thickBot="1">
      <c r="A241" s="33" t="s">
        <v>0</v>
      </c>
      <c r="B241" s="42" t="s">
        <v>1</v>
      </c>
      <c r="C241" s="40" t="s">
        <v>2</v>
      </c>
      <c r="D241" s="35" t="s">
        <v>3</v>
      </c>
      <c r="E241" s="34" t="s">
        <v>8</v>
      </c>
      <c r="F241" s="34" t="s">
        <v>4</v>
      </c>
      <c r="G241" s="36" t="s">
        <v>5</v>
      </c>
    </row>
    <row r="242" spans="1:7" ht="15" thickBot="1">
      <c r="A242" s="39"/>
      <c r="B242" s="43"/>
      <c r="C242" s="41"/>
      <c r="D242" s="29"/>
      <c r="E242" s="30"/>
      <c r="F242" s="31"/>
      <c r="G242" s="32">
        <f t="shared" ref="G242:G256" si="13">IF(E242&lt;&gt;"",VLOOKUP(E242&amp;", "&amp;F242,PointSkema,2,FALSE),0)</f>
        <v>0</v>
      </c>
    </row>
    <row r="243" spans="1:7" ht="14.25">
      <c r="A243" s="10"/>
      <c r="B243" s="10"/>
      <c r="C243" s="26"/>
      <c r="D243" s="6"/>
      <c r="E243" s="7"/>
      <c r="F243" s="8"/>
      <c r="G243" s="27">
        <f t="shared" si="13"/>
        <v>0</v>
      </c>
    </row>
    <row r="244" spans="1:7" ht="14.25">
      <c r="A244" s="10"/>
      <c r="B244" s="10"/>
      <c r="C244" s="26"/>
      <c r="D244" s="6"/>
      <c r="E244" s="7"/>
      <c r="F244" s="8"/>
      <c r="G244" s="27">
        <f t="shared" si="13"/>
        <v>0</v>
      </c>
    </row>
    <row r="245" spans="1:7" ht="14.25">
      <c r="A245" s="10"/>
      <c r="B245" s="10"/>
      <c r="C245" s="26"/>
      <c r="D245" s="6"/>
      <c r="E245" s="7"/>
      <c r="F245" s="8"/>
      <c r="G245" s="27">
        <f t="shared" si="13"/>
        <v>0</v>
      </c>
    </row>
    <row r="246" spans="1:7" ht="14.25">
      <c r="A246" s="10"/>
      <c r="B246" s="10"/>
      <c r="C246" s="26"/>
      <c r="D246" s="6"/>
      <c r="E246" s="7"/>
      <c r="F246" s="8"/>
      <c r="G246" s="27">
        <f t="shared" si="13"/>
        <v>0</v>
      </c>
    </row>
    <row r="247" spans="1:7" ht="14.25">
      <c r="A247" s="10"/>
      <c r="B247" s="10"/>
      <c r="C247" s="26"/>
      <c r="D247" s="6"/>
      <c r="E247" s="7"/>
      <c r="F247" s="8"/>
      <c r="G247" s="27">
        <f t="shared" si="13"/>
        <v>0</v>
      </c>
    </row>
    <row r="248" spans="1:7" ht="14.25">
      <c r="A248" s="10"/>
      <c r="B248" s="10"/>
      <c r="C248" s="26"/>
      <c r="D248" s="6"/>
      <c r="E248" s="7"/>
      <c r="F248" s="8"/>
      <c r="G248" s="27">
        <f t="shared" si="13"/>
        <v>0</v>
      </c>
    </row>
    <row r="249" spans="1:7" ht="14.25">
      <c r="A249" s="10"/>
      <c r="B249" s="10"/>
      <c r="C249" s="26"/>
      <c r="D249" s="6"/>
      <c r="E249" s="7"/>
      <c r="F249" s="8"/>
      <c r="G249" s="27">
        <f t="shared" si="13"/>
        <v>0</v>
      </c>
    </row>
    <row r="250" spans="1:7" ht="14.25">
      <c r="A250" s="10"/>
      <c r="B250" s="10"/>
      <c r="C250" s="26"/>
      <c r="D250" s="6"/>
      <c r="E250" s="7"/>
      <c r="F250" s="8"/>
      <c r="G250" s="27">
        <f t="shared" si="13"/>
        <v>0</v>
      </c>
    </row>
    <row r="251" spans="1:7" ht="14.25">
      <c r="A251" s="10"/>
      <c r="B251" s="10"/>
      <c r="C251" s="26"/>
      <c r="D251" s="6"/>
      <c r="E251" s="7"/>
      <c r="F251" s="8"/>
      <c r="G251" s="27">
        <f t="shared" si="13"/>
        <v>0</v>
      </c>
    </row>
    <row r="252" spans="1:7" ht="14.25">
      <c r="A252" s="10"/>
      <c r="B252" s="10"/>
      <c r="C252" s="26"/>
      <c r="D252" s="6"/>
      <c r="E252" s="7"/>
      <c r="F252" s="8"/>
      <c r="G252" s="27">
        <f t="shared" si="13"/>
        <v>0</v>
      </c>
    </row>
    <row r="253" spans="1:7" ht="14.25">
      <c r="A253" s="10"/>
      <c r="B253" s="10"/>
      <c r="C253" s="26"/>
      <c r="D253" s="6"/>
      <c r="E253" s="7"/>
      <c r="F253" s="8"/>
      <c r="G253" s="27">
        <f t="shared" si="13"/>
        <v>0</v>
      </c>
    </row>
    <row r="254" spans="1:7" ht="14.25">
      <c r="A254" s="10"/>
      <c r="B254" s="10"/>
      <c r="C254" s="26"/>
      <c r="D254" s="6"/>
      <c r="E254" s="7"/>
      <c r="F254" s="8"/>
      <c r="G254" s="27">
        <f t="shared" si="13"/>
        <v>0</v>
      </c>
    </row>
    <row r="255" spans="1:7" ht="14.25">
      <c r="A255" s="10"/>
      <c r="B255" s="10"/>
      <c r="C255" s="26"/>
      <c r="D255" s="6"/>
      <c r="E255" s="7"/>
      <c r="F255" s="8"/>
      <c r="G255" s="27">
        <f t="shared" si="13"/>
        <v>0</v>
      </c>
    </row>
    <row r="256" spans="1:7" ht="15" thickBot="1">
      <c r="A256" s="10"/>
      <c r="B256" s="10"/>
      <c r="C256" s="28"/>
      <c r="D256" s="23"/>
      <c r="E256" s="24"/>
      <c r="F256" s="25"/>
      <c r="G256" s="37">
        <f t="shared" si="13"/>
        <v>0</v>
      </c>
    </row>
    <row r="257" spans="1:7" ht="15" thickBot="1">
      <c r="A257" s="10"/>
      <c r="B257" s="10"/>
      <c r="C257" s="333" t="str">
        <f>+A242&amp;", "&amp;B242</f>
        <v xml:space="preserve">, </v>
      </c>
      <c r="D257" s="334"/>
      <c r="E257" s="334"/>
      <c r="F257" s="38" t="s">
        <v>173</v>
      </c>
      <c r="G257" s="11">
        <f>SUM(G242:G256)</f>
        <v>0</v>
      </c>
    </row>
    <row r="258" spans="1:7" ht="15" thickBot="1">
      <c r="A258" s="4"/>
      <c r="B258" s="4"/>
      <c r="C258" s="4"/>
      <c r="D258" s="13"/>
      <c r="E258" s="4"/>
      <c r="F258" s="4"/>
      <c r="G258" s="4"/>
    </row>
    <row r="259" spans="1:7" ht="15" thickBot="1">
      <c r="A259" s="33" t="s">
        <v>0</v>
      </c>
      <c r="B259" s="42" t="s">
        <v>1</v>
      </c>
      <c r="C259" s="40" t="s">
        <v>2</v>
      </c>
      <c r="D259" s="35" t="s">
        <v>3</v>
      </c>
      <c r="E259" s="34" t="s">
        <v>8</v>
      </c>
      <c r="F259" s="34" t="s">
        <v>4</v>
      </c>
      <c r="G259" s="36" t="s">
        <v>5</v>
      </c>
    </row>
    <row r="260" spans="1:7" ht="15" thickBot="1">
      <c r="A260" s="39"/>
      <c r="B260" s="43"/>
      <c r="C260" s="41"/>
      <c r="D260" s="29"/>
      <c r="E260" s="30"/>
      <c r="F260" s="31"/>
      <c r="G260" s="32">
        <f t="shared" ref="G260:G274" si="14">IF(E260&lt;&gt;"",VLOOKUP(E260&amp;", "&amp;F260,PointSkema,2,FALSE),0)</f>
        <v>0</v>
      </c>
    </row>
    <row r="261" spans="1:7" ht="14.25">
      <c r="A261" s="10"/>
      <c r="B261" s="10"/>
      <c r="C261" s="26"/>
      <c r="D261" s="6"/>
      <c r="E261" s="7"/>
      <c r="F261" s="8"/>
      <c r="G261" s="27">
        <f t="shared" si="14"/>
        <v>0</v>
      </c>
    </row>
    <row r="262" spans="1:7" ht="14.25">
      <c r="A262" s="10"/>
      <c r="B262" s="10"/>
      <c r="C262" s="26"/>
      <c r="D262" s="6"/>
      <c r="E262" s="7"/>
      <c r="F262" s="8"/>
      <c r="G262" s="27">
        <f t="shared" si="14"/>
        <v>0</v>
      </c>
    </row>
    <row r="263" spans="1:7" ht="14.25">
      <c r="A263" s="10"/>
      <c r="B263" s="10"/>
      <c r="C263" s="26"/>
      <c r="D263" s="6"/>
      <c r="E263" s="7"/>
      <c r="F263" s="8"/>
      <c r="G263" s="27">
        <f t="shared" si="14"/>
        <v>0</v>
      </c>
    </row>
    <row r="264" spans="1:7" ht="14.25">
      <c r="A264" s="10"/>
      <c r="B264" s="10"/>
      <c r="C264" s="26"/>
      <c r="D264" s="6"/>
      <c r="E264" s="7"/>
      <c r="F264" s="8"/>
      <c r="G264" s="27">
        <f t="shared" si="14"/>
        <v>0</v>
      </c>
    </row>
    <row r="265" spans="1:7" ht="14.25">
      <c r="A265" s="10"/>
      <c r="B265" s="10"/>
      <c r="C265" s="26"/>
      <c r="D265" s="6"/>
      <c r="E265" s="7"/>
      <c r="F265" s="8"/>
      <c r="G265" s="27">
        <f t="shared" si="14"/>
        <v>0</v>
      </c>
    </row>
    <row r="266" spans="1:7" ht="14.25">
      <c r="A266" s="10"/>
      <c r="B266" s="10"/>
      <c r="C266" s="26"/>
      <c r="D266" s="6"/>
      <c r="E266" s="7"/>
      <c r="F266" s="8"/>
      <c r="G266" s="27">
        <f t="shared" si="14"/>
        <v>0</v>
      </c>
    </row>
    <row r="267" spans="1:7" ht="14.25">
      <c r="A267" s="10"/>
      <c r="B267" s="10"/>
      <c r="C267" s="26"/>
      <c r="D267" s="6"/>
      <c r="E267" s="7"/>
      <c r="F267" s="8"/>
      <c r="G267" s="27">
        <f t="shared" si="14"/>
        <v>0</v>
      </c>
    </row>
    <row r="268" spans="1:7" ht="14.25">
      <c r="A268" s="10"/>
      <c r="B268" s="10"/>
      <c r="C268" s="26"/>
      <c r="D268" s="6"/>
      <c r="E268" s="7"/>
      <c r="F268" s="8"/>
      <c r="G268" s="27">
        <f t="shared" si="14"/>
        <v>0</v>
      </c>
    </row>
    <row r="269" spans="1:7" ht="14.25">
      <c r="A269" s="10"/>
      <c r="B269" s="10"/>
      <c r="C269" s="26"/>
      <c r="D269" s="6"/>
      <c r="E269" s="7"/>
      <c r="F269" s="8"/>
      <c r="G269" s="27">
        <f t="shared" si="14"/>
        <v>0</v>
      </c>
    </row>
    <row r="270" spans="1:7" ht="14.25">
      <c r="A270" s="10"/>
      <c r="B270" s="10"/>
      <c r="C270" s="26"/>
      <c r="D270" s="6"/>
      <c r="E270" s="7"/>
      <c r="F270" s="8"/>
      <c r="G270" s="27">
        <f t="shared" si="14"/>
        <v>0</v>
      </c>
    </row>
    <row r="271" spans="1:7" ht="14.25">
      <c r="A271" s="10"/>
      <c r="B271" s="10"/>
      <c r="C271" s="26"/>
      <c r="D271" s="6"/>
      <c r="E271" s="7"/>
      <c r="F271" s="8"/>
      <c r="G271" s="27">
        <f t="shared" si="14"/>
        <v>0</v>
      </c>
    </row>
    <row r="272" spans="1:7" ht="14.25">
      <c r="A272" s="10"/>
      <c r="B272" s="10"/>
      <c r="C272" s="26"/>
      <c r="D272" s="6"/>
      <c r="E272" s="7"/>
      <c r="F272" s="8"/>
      <c r="G272" s="27">
        <f t="shared" si="14"/>
        <v>0</v>
      </c>
    </row>
    <row r="273" spans="1:7" ht="14.25">
      <c r="A273" s="10"/>
      <c r="B273" s="10"/>
      <c r="C273" s="26"/>
      <c r="D273" s="6"/>
      <c r="E273" s="7"/>
      <c r="F273" s="8"/>
      <c r="G273" s="27">
        <f t="shared" si="14"/>
        <v>0</v>
      </c>
    </row>
    <row r="274" spans="1:7" ht="15" thickBot="1">
      <c r="A274" s="10"/>
      <c r="B274" s="10"/>
      <c r="C274" s="28"/>
      <c r="D274" s="23"/>
      <c r="E274" s="24"/>
      <c r="F274" s="25"/>
      <c r="G274" s="37">
        <f t="shared" si="14"/>
        <v>0</v>
      </c>
    </row>
    <row r="275" spans="1:7" ht="15" thickBot="1">
      <c r="A275" s="10"/>
      <c r="B275" s="10"/>
      <c r="C275" s="333" t="str">
        <f>+A260&amp;", "&amp;B260</f>
        <v xml:space="preserve">, </v>
      </c>
      <c r="D275" s="334"/>
      <c r="E275" s="334"/>
      <c r="F275" s="38" t="s">
        <v>173</v>
      </c>
      <c r="G275" s="11">
        <f>SUM(G260:G274)</f>
        <v>0</v>
      </c>
    </row>
    <row r="276" spans="1:7" ht="15" thickBot="1">
      <c r="A276" s="4"/>
      <c r="B276" s="4"/>
      <c r="C276" s="4"/>
      <c r="D276" s="13"/>
      <c r="E276" s="4"/>
      <c r="F276" s="4"/>
      <c r="G276" s="4"/>
    </row>
    <row r="277" spans="1:7" ht="15" thickBot="1">
      <c r="A277" s="33" t="s">
        <v>0</v>
      </c>
      <c r="B277" s="42" t="s">
        <v>1</v>
      </c>
      <c r="C277" s="40" t="s">
        <v>2</v>
      </c>
      <c r="D277" s="35" t="s">
        <v>3</v>
      </c>
      <c r="E277" s="34" t="s">
        <v>8</v>
      </c>
      <c r="F277" s="34" t="s">
        <v>4</v>
      </c>
      <c r="G277" s="36" t="s">
        <v>5</v>
      </c>
    </row>
    <row r="278" spans="1:7" ht="15" thickBot="1">
      <c r="A278" s="39"/>
      <c r="B278" s="43"/>
      <c r="C278" s="41"/>
      <c r="D278" s="29"/>
      <c r="E278" s="30"/>
      <c r="F278" s="31"/>
      <c r="G278" s="32">
        <f t="shared" ref="G278:G292" si="15">IF(E278&lt;&gt;"",VLOOKUP(E278&amp;", "&amp;F278,PointSkema,2,FALSE),0)</f>
        <v>0</v>
      </c>
    </row>
    <row r="279" spans="1:7" ht="14.25">
      <c r="A279" s="10"/>
      <c r="B279" s="10"/>
      <c r="C279" s="26"/>
      <c r="D279" s="6"/>
      <c r="E279" s="7"/>
      <c r="F279" s="8"/>
      <c r="G279" s="27">
        <f t="shared" si="15"/>
        <v>0</v>
      </c>
    </row>
    <row r="280" spans="1:7" ht="14.25">
      <c r="A280" s="10"/>
      <c r="B280" s="10"/>
      <c r="C280" s="26"/>
      <c r="D280" s="6"/>
      <c r="E280" s="7"/>
      <c r="F280" s="8"/>
      <c r="G280" s="27">
        <f t="shared" si="15"/>
        <v>0</v>
      </c>
    </row>
    <row r="281" spans="1:7" ht="14.25">
      <c r="A281" s="10"/>
      <c r="B281" s="10"/>
      <c r="C281" s="26"/>
      <c r="D281" s="6"/>
      <c r="E281" s="7"/>
      <c r="F281" s="8"/>
      <c r="G281" s="27">
        <f t="shared" si="15"/>
        <v>0</v>
      </c>
    </row>
    <row r="282" spans="1:7" ht="14.25">
      <c r="A282" s="10"/>
      <c r="B282" s="10"/>
      <c r="C282" s="26"/>
      <c r="D282" s="6"/>
      <c r="E282" s="7"/>
      <c r="F282" s="8"/>
      <c r="G282" s="27">
        <f t="shared" si="15"/>
        <v>0</v>
      </c>
    </row>
    <row r="283" spans="1:7" ht="14.25">
      <c r="A283" s="10"/>
      <c r="B283" s="10"/>
      <c r="C283" s="26"/>
      <c r="D283" s="6"/>
      <c r="E283" s="7"/>
      <c r="F283" s="8"/>
      <c r="G283" s="27">
        <f t="shared" si="15"/>
        <v>0</v>
      </c>
    </row>
    <row r="284" spans="1:7" ht="14.25">
      <c r="A284" s="10"/>
      <c r="B284" s="10"/>
      <c r="C284" s="26"/>
      <c r="D284" s="6"/>
      <c r="E284" s="7"/>
      <c r="F284" s="8"/>
      <c r="G284" s="27">
        <f t="shared" si="15"/>
        <v>0</v>
      </c>
    </row>
    <row r="285" spans="1:7" ht="14.25">
      <c r="A285" s="10"/>
      <c r="B285" s="10"/>
      <c r="C285" s="26"/>
      <c r="D285" s="6"/>
      <c r="E285" s="7"/>
      <c r="F285" s="8"/>
      <c r="G285" s="27">
        <f t="shared" si="15"/>
        <v>0</v>
      </c>
    </row>
    <row r="286" spans="1:7" ht="14.25">
      <c r="A286" s="10"/>
      <c r="B286" s="10"/>
      <c r="C286" s="26"/>
      <c r="D286" s="6"/>
      <c r="E286" s="7"/>
      <c r="F286" s="8"/>
      <c r="G286" s="27">
        <f t="shared" si="15"/>
        <v>0</v>
      </c>
    </row>
    <row r="287" spans="1:7" ht="14.25">
      <c r="A287" s="10"/>
      <c r="B287" s="10"/>
      <c r="C287" s="26"/>
      <c r="D287" s="6"/>
      <c r="E287" s="7"/>
      <c r="F287" s="8"/>
      <c r="G287" s="27">
        <f t="shared" si="15"/>
        <v>0</v>
      </c>
    </row>
    <row r="288" spans="1:7" ht="14.25">
      <c r="A288" s="10"/>
      <c r="B288" s="10"/>
      <c r="C288" s="26"/>
      <c r="D288" s="6"/>
      <c r="E288" s="7"/>
      <c r="F288" s="8"/>
      <c r="G288" s="27">
        <f t="shared" si="15"/>
        <v>0</v>
      </c>
    </row>
    <row r="289" spans="1:7" ht="14.25">
      <c r="A289" s="10"/>
      <c r="B289" s="10"/>
      <c r="C289" s="26"/>
      <c r="D289" s="6"/>
      <c r="E289" s="7"/>
      <c r="F289" s="8"/>
      <c r="G289" s="27">
        <f t="shared" si="15"/>
        <v>0</v>
      </c>
    </row>
    <row r="290" spans="1:7" ht="14.25">
      <c r="A290" s="10"/>
      <c r="B290" s="10"/>
      <c r="C290" s="26"/>
      <c r="D290" s="6"/>
      <c r="E290" s="7"/>
      <c r="F290" s="8"/>
      <c r="G290" s="27">
        <f t="shared" si="15"/>
        <v>0</v>
      </c>
    </row>
    <row r="291" spans="1:7" ht="14.25">
      <c r="A291" s="10"/>
      <c r="B291" s="10"/>
      <c r="C291" s="26"/>
      <c r="D291" s="6"/>
      <c r="E291" s="7"/>
      <c r="F291" s="8"/>
      <c r="G291" s="27">
        <f t="shared" si="15"/>
        <v>0</v>
      </c>
    </row>
    <row r="292" spans="1:7" ht="15" thickBot="1">
      <c r="A292" s="10"/>
      <c r="B292" s="10"/>
      <c r="C292" s="28"/>
      <c r="D292" s="23"/>
      <c r="E292" s="24"/>
      <c r="F292" s="25"/>
      <c r="G292" s="37">
        <f t="shared" si="15"/>
        <v>0</v>
      </c>
    </row>
    <row r="293" spans="1:7" ht="15" thickBot="1">
      <c r="A293" s="10"/>
      <c r="B293" s="10"/>
      <c r="C293" s="333" t="str">
        <f>+A278&amp;", "&amp;B278</f>
        <v xml:space="preserve">, </v>
      </c>
      <c r="D293" s="334"/>
      <c r="E293" s="334"/>
      <c r="F293" s="38" t="s">
        <v>173</v>
      </c>
      <c r="G293" s="11">
        <f>SUM(G278:G292)</f>
        <v>0</v>
      </c>
    </row>
    <row r="294" spans="1:7" ht="14.25">
      <c r="A294" s="4"/>
      <c r="B294" s="4"/>
      <c r="C294" s="4"/>
      <c r="D294" s="13"/>
      <c r="E294" s="4"/>
      <c r="F294" s="4"/>
      <c r="G294" s="4"/>
    </row>
    <row r="295" spans="1:7" ht="15" thickBot="1">
      <c r="A295" s="4"/>
      <c r="B295" s="4"/>
      <c r="C295" s="4"/>
      <c r="D295" s="13"/>
      <c r="E295" s="4"/>
      <c r="F295" s="4"/>
      <c r="G295" s="4"/>
    </row>
    <row r="296" spans="1:7" ht="15" thickBot="1">
      <c r="A296" s="33" t="s">
        <v>0</v>
      </c>
      <c r="B296" s="42" t="s">
        <v>1</v>
      </c>
      <c r="C296" s="40" t="s">
        <v>2</v>
      </c>
      <c r="D296" s="35" t="s">
        <v>3</v>
      </c>
      <c r="E296" s="34" t="s">
        <v>8</v>
      </c>
      <c r="F296" s="34" t="s">
        <v>4</v>
      </c>
      <c r="G296" s="36" t="s">
        <v>5</v>
      </c>
    </row>
    <row r="297" spans="1:7" ht="15" thickBot="1">
      <c r="A297" s="39"/>
      <c r="B297" s="43"/>
      <c r="C297" s="41"/>
      <c r="D297" s="29"/>
      <c r="E297" s="30"/>
      <c r="F297" s="31"/>
      <c r="G297" s="32">
        <f t="shared" ref="G297:G311" si="16">IF(E297&lt;&gt;"",VLOOKUP(E297&amp;", "&amp;F297,PointSkema,2,FALSE),0)</f>
        <v>0</v>
      </c>
    </row>
    <row r="298" spans="1:7" ht="14.25">
      <c r="A298" s="10"/>
      <c r="B298" s="10"/>
      <c r="C298" s="26"/>
      <c r="D298" s="6"/>
      <c r="E298" s="7"/>
      <c r="F298" s="8"/>
      <c r="G298" s="27">
        <f t="shared" si="16"/>
        <v>0</v>
      </c>
    </row>
    <row r="299" spans="1:7" ht="14.25">
      <c r="A299" s="10"/>
      <c r="B299" s="10"/>
      <c r="C299" s="26"/>
      <c r="D299" s="6"/>
      <c r="E299" s="7"/>
      <c r="F299" s="8"/>
      <c r="G299" s="27">
        <f t="shared" si="16"/>
        <v>0</v>
      </c>
    </row>
    <row r="300" spans="1:7" ht="14.25">
      <c r="A300" s="10"/>
      <c r="B300" s="10"/>
      <c r="C300" s="26"/>
      <c r="D300" s="6"/>
      <c r="E300" s="7"/>
      <c r="F300" s="8"/>
      <c r="G300" s="27">
        <f t="shared" si="16"/>
        <v>0</v>
      </c>
    </row>
    <row r="301" spans="1:7" ht="14.25">
      <c r="A301" s="10"/>
      <c r="B301" s="10"/>
      <c r="C301" s="26"/>
      <c r="D301" s="6"/>
      <c r="E301" s="7"/>
      <c r="F301" s="8"/>
      <c r="G301" s="27">
        <f t="shared" si="16"/>
        <v>0</v>
      </c>
    </row>
    <row r="302" spans="1:7" ht="14.25">
      <c r="A302" s="10"/>
      <c r="B302" s="10"/>
      <c r="C302" s="26"/>
      <c r="D302" s="6"/>
      <c r="E302" s="7"/>
      <c r="F302" s="8"/>
      <c r="G302" s="27">
        <f t="shared" si="16"/>
        <v>0</v>
      </c>
    </row>
    <row r="303" spans="1:7" ht="14.25">
      <c r="A303" s="10"/>
      <c r="B303" s="10"/>
      <c r="C303" s="26"/>
      <c r="D303" s="6"/>
      <c r="E303" s="7"/>
      <c r="F303" s="8"/>
      <c r="G303" s="27">
        <f t="shared" si="16"/>
        <v>0</v>
      </c>
    </row>
    <row r="304" spans="1:7" ht="14.25">
      <c r="A304" s="10"/>
      <c r="B304" s="10"/>
      <c r="C304" s="26"/>
      <c r="D304" s="6"/>
      <c r="E304" s="7"/>
      <c r="F304" s="8"/>
      <c r="G304" s="27">
        <f t="shared" si="16"/>
        <v>0</v>
      </c>
    </row>
    <row r="305" spans="1:7" ht="14.25">
      <c r="A305" s="10"/>
      <c r="B305" s="10"/>
      <c r="C305" s="26"/>
      <c r="D305" s="6"/>
      <c r="E305" s="7"/>
      <c r="F305" s="8"/>
      <c r="G305" s="27">
        <f t="shared" si="16"/>
        <v>0</v>
      </c>
    </row>
    <row r="306" spans="1:7" ht="14.25">
      <c r="A306" s="10"/>
      <c r="B306" s="10"/>
      <c r="C306" s="26"/>
      <c r="D306" s="6"/>
      <c r="E306" s="7"/>
      <c r="F306" s="8"/>
      <c r="G306" s="27">
        <f t="shared" si="16"/>
        <v>0</v>
      </c>
    </row>
    <row r="307" spans="1:7" ht="14.25">
      <c r="A307" s="10"/>
      <c r="B307" s="10"/>
      <c r="C307" s="26"/>
      <c r="D307" s="6"/>
      <c r="E307" s="7"/>
      <c r="F307" s="8"/>
      <c r="G307" s="27">
        <f t="shared" si="16"/>
        <v>0</v>
      </c>
    </row>
    <row r="308" spans="1:7" ht="14.25">
      <c r="A308" s="10"/>
      <c r="B308" s="10"/>
      <c r="C308" s="26"/>
      <c r="D308" s="6"/>
      <c r="E308" s="7"/>
      <c r="F308" s="8"/>
      <c r="G308" s="27">
        <f t="shared" si="16"/>
        <v>0</v>
      </c>
    </row>
    <row r="309" spans="1:7" ht="14.25">
      <c r="A309" s="10"/>
      <c r="B309" s="10"/>
      <c r="C309" s="26"/>
      <c r="D309" s="6"/>
      <c r="E309" s="7"/>
      <c r="F309" s="8"/>
      <c r="G309" s="27">
        <f t="shared" si="16"/>
        <v>0</v>
      </c>
    </row>
    <row r="310" spans="1:7" ht="14.25">
      <c r="A310" s="10"/>
      <c r="B310" s="10"/>
      <c r="C310" s="26"/>
      <c r="D310" s="6"/>
      <c r="E310" s="7"/>
      <c r="F310" s="8"/>
      <c r="G310" s="27">
        <f t="shared" si="16"/>
        <v>0</v>
      </c>
    </row>
    <row r="311" spans="1:7" ht="15" thickBot="1">
      <c r="A311" s="10"/>
      <c r="B311" s="10"/>
      <c r="C311" s="28"/>
      <c r="D311" s="23"/>
      <c r="E311" s="24"/>
      <c r="F311" s="25"/>
      <c r="G311" s="37">
        <f t="shared" si="16"/>
        <v>0</v>
      </c>
    </row>
    <row r="312" spans="1:7" ht="15" thickBot="1">
      <c r="A312" s="10"/>
      <c r="B312" s="10"/>
      <c r="C312" s="333" t="str">
        <f>+A297&amp;", "&amp;B297</f>
        <v xml:space="preserve">, </v>
      </c>
      <c r="D312" s="334"/>
      <c r="E312" s="334"/>
      <c r="F312" s="38" t="s">
        <v>173</v>
      </c>
      <c r="G312" s="11">
        <f>SUM(G297:G311)</f>
        <v>0</v>
      </c>
    </row>
    <row r="313" spans="1:7" ht="15" thickBot="1">
      <c r="A313" s="4"/>
      <c r="B313" s="4"/>
      <c r="C313" s="4"/>
      <c r="D313" s="13"/>
      <c r="E313" s="4"/>
      <c r="F313" s="4"/>
      <c r="G313" s="4"/>
    </row>
    <row r="314" spans="1:7" ht="15" thickBot="1">
      <c r="A314" s="33" t="s">
        <v>0</v>
      </c>
      <c r="B314" s="42" t="s">
        <v>1</v>
      </c>
      <c r="C314" s="40" t="s">
        <v>2</v>
      </c>
      <c r="D314" s="35" t="s">
        <v>3</v>
      </c>
      <c r="E314" s="34" t="s">
        <v>8</v>
      </c>
      <c r="F314" s="34" t="s">
        <v>4</v>
      </c>
      <c r="G314" s="36" t="s">
        <v>5</v>
      </c>
    </row>
    <row r="315" spans="1:7" ht="15" thickBot="1">
      <c r="A315" s="39"/>
      <c r="B315" s="43"/>
      <c r="C315" s="41"/>
      <c r="D315" s="29"/>
      <c r="E315" s="30"/>
      <c r="F315" s="31"/>
      <c r="G315" s="32">
        <f t="shared" ref="G315:G329" si="17">IF(E315&lt;&gt;"",VLOOKUP(E315&amp;", "&amp;F315,PointSkema,2,FALSE),0)</f>
        <v>0</v>
      </c>
    </row>
    <row r="316" spans="1:7" ht="14.25">
      <c r="A316" s="10"/>
      <c r="B316" s="10"/>
      <c r="C316" s="26"/>
      <c r="D316" s="6"/>
      <c r="E316" s="7"/>
      <c r="F316" s="8"/>
      <c r="G316" s="27">
        <f t="shared" si="17"/>
        <v>0</v>
      </c>
    </row>
    <row r="317" spans="1:7" ht="14.25">
      <c r="A317" s="10"/>
      <c r="B317" s="10"/>
      <c r="C317" s="26"/>
      <c r="D317" s="6"/>
      <c r="E317" s="7"/>
      <c r="F317" s="8"/>
      <c r="G317" s="27">
        <f t="shared" si="17"/>
        <v>0</v>
      </c>
    </row>
    <row r="318" spans="1:7" ht="14.25">
      <c r="A318" s="10"/>
      <c r="B318" s="10"/>
      <c r="C318" s="26"/>
      <c r="D318" s="6"/>
      <c r="E318" s="7"/>
      <c r="F318" s="8"/>
      <c r="G318" s="27">
        <f t="shared" si="17"/>
        <v>0</v>
      </c>
    </row>
    <row r="319" spans="1:7" ht="14.25">
      <c r="A319" s="10"/>
      <c r="B319" s="10"/>
      <c r="C319" s="26"/>
      <c r="D319" s="6"/>
      <c r="E319" s="7"/>
      <c r="F319" s="8"/>
      <c r="G319" s="27">
        <f t="shared" si="17"/>
        <v>0</v>
      </c>
    </row>
    <row r="320" spans="1:7" ht="14.25">
      <c r="A320" s="10"/>
      <c r="B320" s="10"/>
      <c r="C320" s="26"/>
      <c r="D320" s="6"/>
      <c r="E320" s="7"/>
      <c r="F320" s="8"/>
      <c r="G320" s="27">
        <f t="shared" si="17"/>
        <v>0</v>
      </c>
    </row>
    <row r="321" spans="1:7" ht="14.25">
      <c r="A321" s="10"/>
      <c r="B321" s="10"/>
      <c r="C321" s="26"/>
      <c r="D321" s="6"/>
      <c r="E321" s="7"/>
      <c r="F321" s="8"/>
      <c r="G321" s="27">
        <f t="shared" si="17"/>
        <v>0</v>
      </c>
    </row>
    <row r="322" spans="1:7" ht="14.25">
      <c r="A322" s="10"/>
      <c r="B322" s="10"/>
      <c r="C322" s="26"/>
      <c r="D322" s="6"/>
      <c r="E322" s="7"/>
      <c r="F322" s="8"/>
      <c r="G322" s="27">
        <f t="shared" si="17"/>
        <v>0</v>
      </c>
    </row>
    <row r="323" spans="1:7" ht="14.25">
      <c r="A323" s="10"/>
      <c r="B323" s="10"/>
      <c r="C323" s="26"/>
      <c r="D323" s="6"/>
      <c r="E323" s="7"/>
      <c r="F323" s="8"/>
      <c r="G323" s="27">
        <f t="shared" si="17"/>
        <v>0</v>
      </c>
    </row>
    <row r="324" spans="1:7" ht="14.25">
      <c r="A324" s="10"/>
      <c r="B324" s="10"/>
      <c r="C324" s="26"/>
      <c r="D324" s="6"/>
      <c r="E324" s="7"/>
      <c r="F324" s="8"/>
      <c r="G324" s="27">
        <f t="shared" si="17"/>
        <v>0</v>
      </c>
    </row>
    <row r="325" spans="1:7" ht="14.25">
      <c r="A325" s="10"/>
      <c r="B325" s="10"/>
      <c r="C325" s="26"/>
      <c r="D325" s="6"/>
      <c r="E325" s="7"/>
      <c r="F325" s="8"/>
      <c r="G325" s="27">
        <f t="shared" si="17"/>
        <v>0</v>
      </c>
    </row>
    <row r="326" spans="1:7" ht="14.25">
      <c r="A326" s="10"/>
      <c r="B326" s="10"/>
      <c r="C326" s="26"/>
      <c r="D326" s="6"/>
      <c r="E326" s="7"/>
      <c r="F326" s="8"/>
      <c r="G326" s="27">
        <f t="shared" si="17"/>
        <v>0</v>
      </c>
    </row>
    <row r="327" spans="1:7" ht="14.25">
      <c r="A327" s="10"/>
      <c r="B327" s="10"/>
      <c r="C327" s="26"/>
      <c r="D327" s="6"/>
      <c r="E327" s="7"/>
      <c r="F327" s="8"/>
      <c r="G327" s="27">
        <f t="shared" si="17"/>
        <v>0</v>
      </c>
    </row>
    <row r="328" spans="1:7" ht="14.25">
      <c r="A328" s="10"/>
      <c r="B328" s="10"/>
      <c r="C328" s="26"/>
      <c r="D328" s="6"/>
      <c r="E328" s="7"/>
      <c r="F328" s="8"/>
      <c r="G328" s="27">
        <f t="shared" si="17"/>
        <v>0</v>
      </c>
    </row>
    <row r="329" spans="1:7" ht="15" thickBot="1">
      <c r="A329" s="10"/>
      <c r="B329" s="10"/>
      <c r="C329" s="28"/>
      <c r="D329" s="23"/>
      <c r="E329" s="24"/>
      <c r="F329" s="25"/>
      <c r="G329" s="37">
        <f t="shared" si="17"/>
        <v>0</v>
      </c>
    </row>
    <row r="330" spans="1:7" ht="15" thickBot="1">
      <c r="A330" s="10"/>
      <c r="B330" s="10"/>
      <c r="C330" s="333" t="str">
        <f>+A315&amp;", "&amp;B315</f>
        <v xml:space="preserve">, </v>
      </c>
      <c r="D330" s="334"/>
      <c r="E330" s="334"/>
      <c r="F330" s="38" t="s">
        <v>173</v>
      </c>
      <c r="G330" s="11">
        <f>SUM(G315:G329)</f>
        <v>0</v>
      </c>
    </row>
    <row r="331" spans="1:7" ht="15" thickBot="1">
      <c r="A331" s="4"/>
      <c r="B331" s="4"/>
      <c r="C331" s="4"/>
      <c r="D331" s="13"/>
      <c r="E331" s="4"/>
      <c r="F331" s="4"/>
      <c r="G331" s="4"/>
    </row>
    <row r="332" spans="1:7" ht="15" thickBot="1">
      <c r="A332" s="33" t="s">
        <v>0</v>
      </c>
      <c r="B332" s="42" t="s">
        <v>1</v>
      </c>
      <c r="C332" s="40" t="s">
        <v>2</v>
      </c>
      <c r="D332" s="35" t="s">
        <v>3</v>
      </c>
      <c r="E332" s="34" t="s">
        <v>8</v>
      </c>
      <c r="F332" s="34" t="s">
        <v>4</v>
      </c>
      <c r="G332" s="36" t="s">
        <v>5</v>
      </c>
    </row>
    <row r="333" spans="1:7" ht="15" thickBot="1">
      <c r="A333" s="39"/>
      <c r="B333" s="43"/>
      <c r="C333" s="41"/>
      <c r="D333" s="29"/>
      <c r="E333" s="30"/>
      <c r="F333" s="31"/>
      <c r="G333" s="32">
        <f t="shared" ref="G333:G347" si="18">IF(E333&lt;&gt;"",VLOOKUP(E333&amp;", "&amp;F333,PointSkema,2,FALSE),0)</f>
        <v>0</v>
      </c>
    </row>
    <row r="334" spans="1:7" ht="14.25">
      <c r="A334" s="10"/>
      <c r="B334" s="10"/>
      <c r="C334" s="26"/>
      <c r="D334" s="6"/>
      <c r="E334" s="7"/>
      <c r="F334" s="8"/>
      <c r="G334" s="27">
        <f t="shared" si="18"/>
        <v>0</v>
      </c>
    </row>
    <row r="335" spans="1:7" ht="14.25">
      <c r="A335" s="10"/>
      <c r="B335" s="10"/>
      <c r="C335" s="26"/>
      <c r="D335" s="6"/>
      <c r="E335" s="7"/>
      <c r="F335" s="8"/>
      <c r="G335" s="27">
        <f t="shared" si="18"/>
        <v>0</v>
      </c>
    </row>
    <row r="336" spans="1:7" ht="14.25">
      <c r="A336" s="10"/>
      <c r="B336" s="10"/>
      <c r="C336" s="26"/>
      <c r="D336" s="6"/>
      <c r="E336" s="7"/>
      <c r="F336" s="8"/>
      <c r="G336" s="27">
        <f t="shared" si="18"/>
        <v>0</v>
      </c>
    </row>
    <row r="337" spans="1:7" ht="14.25">
      <c r="A337" s="10"/>
      <c r="B337" s="10"/>
      <c r="C337" s="26"/>
      <c r="D337" s="6"/>
      <c r="E337" s="7"/>
      <c r="F337" s="8"/>
      <c r="G337" s="27">
        <f t="shared" si="18"/>
        <v>0</v>
      </c>
    </row>
    <row r="338" spans="1:7" ht="14.25">
      <c r="A338" s="10"/>
      <c r="B338" s="10"/>
      <c r="C338" s="26"/>
      <c r="D338" s="6"/>
      <c r="E338" s="7"/>
      <c r="F338" s="8"/>
      <c r="G338" s="27">
        <f t="shared" si="18"/>
        <v>0</v>
      </c>
    </row>
    <row r="339" spans="1:7" ht="14.25">
      <c r="A339" s="10"/>
      <c r="B339" s="10"/>
      <c r="C339" s="26"/>
      <c r="D339" s="6"/>
      <c r="E339" s="7"/>
      <c r="F339" s="8"/>
      <c r="G339" s="27">
        <f t="shared" si="18"/>
        <v>0</v>
      </c>
    </row>
    <row r="340" spans="1:7" ht="14.25">
      <c r="A340" s="10"/>
      <c r="B340" s="10"/>
      <c r="C340" s="26"/>
      <c r="D340" s="6"/>
      <c r="E340" s="7"/>
      <c r="F340" s="8"/>
      <c r="G340" s="27">
        <f t="shared" si="18"/>
        <v>0</v>
      </c>
    </row>
    <row r="341" spans="1:7" ht="14.25">
      <c r="A341" s="10"/>
      <c r="B341" s="10"/>
      <c r="C341" s="26"/>
      <c r="D341" s="6"/>
      <c r="E341" s="7"/>
      <c r="F341" s="8"/>
      <c r="G341" s="27">
        <f t="shared" si="18"/>
        <v>0</v>
      </c>
    </row>
    <row r="342" spans="1:7" ht="14.25">
      <c r="A342" s="10"/>
      <c r="B342" s="10"/>
      <c r="C342" s="26"/>
      <c r="D342" s="6"/>
      <c r="E342" s="7"/>
      <c r="F342" s="8"/>
      <c r="G342" s="27">
        <f t="shared" si="18"/>
        <v>0</v>
      </c>
    </row>
    <row r="343" spans="1:7" ht="14.25">
      <c r="A343" s="10"/>
      <c r="B343" s="10"/>
      <c r="C343" s="26"/>
      <c r="D343" s="6"/>
      <c r="E343" s="7"/>
      <c r="F343" s="8"/>
      <c r="G343" s="27">
        <f t="shared" si="18"/>
        <v>0</v>
      </c>
    </row>
    <row r="344" spans="1:7" ht="14.25">
      <c r="A344" s="10"/>
      <c r="B344" s="10"/>
      <c r="C344" s="26"/>
      <c r="D344" s="6"/>
      <c r="E344" s="7"/>
      <c r="F344" s="8"/>
      <c r="G344" s="27">
        <f t="shared" si="18"/>
        <v>0</v>
      </c>
    </row>
    <row r="345" spans="1:7" ht="14.25">
      <c r="A345" s="10"/>
      <c r="B345" s="10"/>
      <c r="C345" s="26"/>
      <c r="D345" s="6"/>
      <c r="E345" s="7"/>
      <c r="F345" s="8"/>
      <c r="G345" s="27">
        <f t="shared" si="18"/>
        <v>0</v>
      </c>
    </row>
    <row r="346" spans="1:7" ht="14.25">
      <c r="A346" s="10"/>
      <c r="B346" s="10"/>
      <c r="C346" s="26"/>
      <c r="D346" s="6"/>
      <c r="E346" s="7"/>
      <c r="F346" s="8"/>
      <c r="G346" s="27">
        <f t="shared" si="18"/>
        <v>0</v>
      </c>
    </row>
    <row r="347" spans="1:7" ht="15" thickBot="1">
      <c r="A347" s="10"/>
      <c r="B347" s="10"/>
      <c r="C347" s="28"/>
      <c r="D347" s="23"/>
      <c r="E347" s="24"/>
      <c r="F347" s="25"/>
      <c r="G347" s="37">
        <f t="shared" si="18"/>
        <v>0</v>
      </c>
    </row>
    <row r="348" spans="1:7" ht="15" thickBot="1">
      <c r="A348" s="10"/>
      <c r="B348" s="10"/>
      <c r="C348" s="333" t="str">
        <f>+A333&amp;", "&amp;B333</f>
        <v xml:space="preserve">, </v>
      </c>
      <c r="D348" s="334"/>
      <c r="E348" s="334"/>
      <c r="F348" s="38" t="s">
        <v>173</v>
      </c>
      <c r="G348" s="11">
        <f>SUM(G333:G347)</f>
        <v>0</v>
      </c>
    </row>
    <row r="349" spans="1:7" ht="14.25">
      <c r="A349" s="4"/>
      <c r="B349" s="4"/>
      <c r="C349" s="4"/>
      <c r="D349" s="13"/>
      <c r="E349" s="4"/>
      <c r="F349" s="4"/>
      <c r="G349" s="4"/>
    </row>
    <row r="350" spans="1:7" ht="15" thickBot="1">
      <c r="A350" s="4"/>
      <c r="B350" s="4"/>
      <c r="C350" s="4"/>
      <c r="D350" s="13"/>
      <c r="E350" s="4"/>
      <c r="F350" s="4"/>
      <c r="G350" s="4"/>
    </row>
    <row r="351" spans="1:7" ht="15" thickBot="1">
      <c r="A351" s="33" t="s">
        <v>0</v>
      </c>
      <c r="B351" s="42" t="s">
        <v>1</v>
      </c>
      <c r="C351" s="40" t="s">
        <v>2</v>
      </c>
      <c r="D351" s="35" t="s">
        <v>3</v>
      </c>
      <c r="E351" s="34" t="s">
        <v>8</v>
      </c>
      <c r="F351" s="34" t="s">
        <v>4</v>
      </c>
      <c r="G351" s="36" t="s">
        <v>5</v>
      </c>
    </row>
    <row r="352" spans="1:7" ht="15" thickBot="1">
      <c r="A352" s="39"/>
      <c r="B352" s="43"/>
      <c r="C352" s="41"/>
      <c r="D352" s="29"/>
      <c r="E352" s="30"/>
      <c r="F352" s="31"/>
      <c r="G352" s="32">
        <f t="shared" ref="G352:G366" si="19">IF(E352&lt;&gt;"",VLOOKUP(E352&amp;", "&amp;F352,PointSkema,2,FALSE),0)</f>
        <v>0</v>
      </c>
    </row>
    <row r="353" spans="1:7" ht="14.25">
      <c r="A353" s="10"/>
      <c r="B353" s="10"/>
      <c r="C353" s="26"/>
      <c r="D353" s="6"/>
      <c r="E353" s="7"/>
      <c r="F353" s="8"/>
      <c r="G353" s="27">
        <f t="shared" si="19"/>
        <v>0</v>
      </c>
    </row>
    <row r="354" spans="1:7" ht="14.25">
      <c r="A354" s="10"/>
      <c r="B354" s="10"/>
      <c r="C354" s="26"/>
      <c r="D354" s="6"/>
      <c r="E354" s="7"/>
      <c r="F354" s="8"/>
      <c r="G354" s="27">
        <f t="shared" si="19"/>
        <v>0</v>
      </c>
    </row>
    <row r="355" spans="1:7" ht="14.25">
      <c r="A355" s="10"/>
      <c r="B355" s="10"/>
      <c r="C355" s="26"/>
      <c r="D355" s="6"/>
      <c r="E355" s="7"/>
      <c r="F355" s="8"/>
      <c r="G355" s="27">
        <f t="shared" si="19"/>
        <v>0</v>
      </c>
    </row>
    <row r="356" spans="1:7" ht="14.25">
      <c r="A356" s="10"/>
      <c r="B356" s="10"/>
      <c r="C356" s="26"/>
      <c r="D356" s="6"/>
      <c r="E356" s="7"/>
      <c r="F356" s="8"/>
      <c r="G356" s="27">
        <f t="shared" si="19"/>
        <v>0</v>
      </c>
    </row>
    <row r="357" spans="1:7" ht="14.25">
      <c r="A357" s="10"/>
      <c r="B357" s="10"/>
      <c r="C357" s="26"/>
      <c r="D357" s="6"/>
      <c r="E357" s="7"/>
      <c r="F357" s="8"/>
      <c r="G357" s="27">
        <f t="shared" si="19"/>
        <v>0</v>
      </c>
    </row>
    <row r="358" spans="1:7" ht="14.25">
      <c r="A358" s="10"/>
      <c r="B358" s="10"/>
      <c r="C358" s="26"/>
      <c r="D358" s="6"/>
      <c r="E358" s="7"/>
      <c r="F358" s="8"/>
      <c r="G358" s="27">
        <f t="shared" si="19"/>
        <v>0</v>
      </c>
    </row>
    <row r="359" spans="1:7" ht="14.25">
      <c r="A359" s="10"/>
      <c r="B359" s="10"/>
      <c r="C359" s="26"/>
      <c r="D359" s="6"/>
      <c r="E359" s="7"/>
      <c r="F359" s="8"/>
      <c r="G359" s="27">
        <f t="shared" si="19"/>
        <v>0</v>
      </c>
    </row>
    <row r="360" spans="1:7" ht="14.25">
      <c r="A360" s="10"/>
      <c r="B360" s="10"/>
      <c r="C360" s="26"/>
      <c r="D360" s="6"/>
      <c r="E360" s="7"/>
      <c r="F360" s="8"/>
      <c r="G360" s="27">
        <f t="shared" si="19"/>
        <v>0</v>
      </c>
    </row>
    <row r="361" spans="1:7" ht="14.25">
      <c r="A361" s="10"/>
      <c r="B361" s="10"/>
      <c r="C361" s="26"/>
      <c r="D361" s="6"/>
      <c r="E361" s="7"/>
      <c r="F361" s="8"/>
      <c r="G361" s="27">
        <f t="shared" si="19"/>
        <v>0</v>
      </c>
    </row>
    <row r="362" spans="1:7" ht="14.25">
      <c r="A362" s="10"/>
      <c r="B362" s="10"/>
      <c r="C362" s="26"/>
      <c r="D362" s="6"/>
      <c r="E362" s="7"/>
      <c r="F362" s="8"/>
      <c r="G362" s="27">
        <f t="shared" si="19"/>
        <v>0</v>
      </c>
    </row>
    <row r="363" spans="1:7" ht="14.25">
      <c r="A363" s="10"/>
      <c r="B363" s="10"/>
      <c r="C363" s="26"/>
      <c r="D363" s="6"/>
      <c r="E363" s="7"/>
      <c r="F363" s="8"/>
      <c r="G363" s="27">
        <f t="shared" si="19"/>
        <v>0</v>
      </c>
    </row>
    <row r="364" spans="1:7" ht="14.25">
      <c r="A364" s="10"/>
      <c r="B364" s="10"/>
      <c r="C364" s="26"/>
      <c r="D364" s="6"/>
      <c r="E364" s="7"/>
      <c r="F364" s="8"/>
      <c r="G364" s="27">
        <f t="shared" si="19"/>
        <v>0</v>
      </c>
    </row>
    <row r="365" spans="1:7" ht="14.25">
      <c r="A365" s="10"/>
      <c r="B365" s="10"/>
      <c r="C365" s="26"/>
      <c r="D365" s="6"/>
      <c r="E365" s="7"/>
      <c r="F365" s="8"/>
      <c r="G365" s="27">
        <f t="shared" si="19"/>
        <v>0</v>
      </c>
    </row>
    <row r="366" spans="1:7" ht="15" thickBot="1">
      <c r="A366" s="10"/>
      <c r="B366" s="10"/>
      <c r="C366" s="28"/>
      <c r="D366" s="23"/>
      <c r="E366" s="24"/>
      <c r="F366" s="25"/>
      <c r="G366" s="37">
        <f t="shared" si="19"/>
        <v>0</v>
      </c>
    </row>
    <row r="367" spans="1:7" ht="15" thickBot="1">
      <c r="A367" s="10"/>
      <c r="B367" s="10"/>
      <c r="C367" s="333" t="str">
        <f>+A352&amp;", "&amp;B352</f>
        <v xml:space="preserve">, </v>
      </c>
      <c r="D367" s="334"/>
      <c r="E367" s="334"/>
      <c r="F367" s="38" t="s">
        <v>173</v>
      </c>
      <c r="G367" s="11">
        <f>SUM(G352:G366)</f>
        <v>0</v>
      </c>
    </row>
    <row r="368" spans="1:7" ht="14.25">
      <c r="A368" s="4"/>
      <c r="B368" s="4"/>
      <c r="C368" s="4"/>
      <c r="D368" s="13"/>
      <c r="E368" s="4"/>
      <c r="F368" s="4"/>
      <c r="G368" s="4"/>
    </row>
    <row r="369" spans="1:7" ht="14.25">
      <c r="A369" s="4"/>
      <c r="B369" s="4"/>
      <c r="C369" s="4"/>
      <c r="D369" s="13"/>
      <c r="E369" s="4"/>
      <c r="F369" s="4"/>
      <c r="G369" s="4"/>
    </row>
    <row r="370" spans="1:7" ht="14.25">
      <c r="A370" s="4"/>
      <c r="B370" s="4"/>
      <c r="C370" s="4"/>
      <c r="D370" s="13"/>
      <c r="E370" s="4"/>
      <c r="F370" s="4"/>
      <c r="G370" s="4"/>
    </row>
    <row r="371" spans="1:7" ht="14.25">
      <c r="A371" s="4"/>
      <c r="B371" s="4"/>
      <c r="C371" s="4"/>
      <c r="D371" s="13"/>
      <c r="E371" s="4"/>
      <c r="F371" s="4"/>
      <c r="G371" s="4"/>
    </row>
    <row r="372" spans="1:7" ht="14.25">
      <c r="A372" s="4"/>
      <c r="B372" s="4"/>
      <c r="C372" s="4"/>
      <c r="D372" s="13"/>
      <c r="E372" s="4"/>
      <c r="F372" s="4"/>
      <c r="G372" s="4"/>
    </row>
    <row r="373" spans="1:7" ht="14.25">
      <c r="A373" s="4"/>
      <c r="B373" s="4"/>
      <c r="C373" s="4"/>
      <c r="D373" s="13"/>
      <c r="E373" s="4"/>
      <c r="F373" s="4"/>
      <c r="G373" s="4"/>
    </row>
    <row r="374" spans="1:7" ht="14.25">
      <c r="A374" s="4"/>
      <c r="B374" s="4"/>
      <c r="C374" s="4"/>
      <c r="D374" s="13"/>
      <c r="E374" s="4"/>
      <c r="F374" s="4"/>
      <c r="G374" s="4"/>
    </row>
    <row r="375" spans="1:7" ht="14.25">
      <c r="A375" s="4"/>
      <c r="B375" s="4"/>
      <c r="C375" s="4"/>
      <c r="D375" s="15"/>
      <c r="E375" s="16"/>
      <c r="F375" s="16"/>
      <c r="G375" s="4"/>
    </row>
    <row r="376" spans="1:7" ht="14.25">
      <c r="A376" s="4"/>
      <c r="B376" s="4"/>
      <c r="C376" s="4"/>
      <c r="D376" s="15"/>
      <c r="E376" s="16"/>
      <c r="F376" s="16"/>
      <c r="G376" s="4"/>
    </row>
    <row r="377" spans="1:7" ht="14.25">
      <c r="A377" s="4"/>
      <c r="B377" s="4"/>
      <c r="C377" s="4"/>
      <c r="D377" s="15"/>
      <c r="E377" s="16"/>
      <c r="F377" s="16"/>
      <c r="G377" s="4"/>
    </row>
    <row r="378" spans="1:7" ht="14.25">
      <c r="A378" s="4"/>
      <c r="B378" s="4"/>
      <c r="C378" s="4"/>
      <c r="D378" s="13"/>
      <c r="E378" s="4"/>
      <c r="F378" s="4"/>
      <c r="G378" s="4"/>
    </row>
    <row r="379" spans="1:7" ht="14.25">
      <c r="A379" s="4"/>
      <c r="B379" s="4"/>
      <c r="C379" s="4"/>
      <c r="D379" s="13"/>
      <c r="E379" s="4"/>
      <c r="F379" s="4"/>
      <c r="G379" s="4"/>
    </row>
    <row r="380" spans="1:7" ht="14.25">
      <c r="A380" s="12"/>
      <c r="B380" s="12"/>
      <c r="C380" s="17"/>
      <c r="D380" s="13"/>
      <c r="E380" s="4"/>
      <c r="F380" s="4"/>
      <c r="G380" s="4"/>
    </row>
    <row r="381" spans="1:7" ht="14.25">
      <c r="A381" s="12"/>
      <c r="B381" s="12"/>
      <c r="C381" s="18"/>
      <c r="D381" s="13"/>
      <c r="E381" s="4"/>
      <c r="F381" s="4"/>
      <c r="G381" s="4"/>
    </row>
    <row r="382" spans="1:7" ht="14.25">
      <c r="A382" s="12"/>
      <c r="B382" s="12"/>
      <c r="C382" s="18"/>
      <c r="D382" s="13"/>
      <c r="E382" s="4"/>
      <c r="F382" s="4"/>
      <c r="G382" s="4"/>
    </row>
    <row r="383" spans="1:7" ht="14.25">
      <c r="A383" s="12"/>
      <c r="B383" s="12"/>
      <c r="C383" s="18"/>
      <c r="D383" s="13"/>
      <c r="E383" s="4"/>
      <c r="F383" s="4"/>
      <c r="G383" s="4"/>
    </row>
    <row r="384" spans="1:7" ht="14.25">
      <c r="A384" s="12"/>
      <c r="B384" s="12"/>
      <c r="C384" s="17"/>
      <c r="D384" s="13"/>
      <c r="E384" s="4"/>
      <c r="F384" s="4"/>
      <c r="G384" s="4"/>
    </row>
    <row r="385" spans="1:7" ht="14.25">
      <c r="A385" s="12"/>
      <c r="B385" s="12"/>
      <c r="C385" s="17"/>
      <c r="D385" s="13"/>
      <c r="E385" s="4"/>
      <c r="F385" s="4"/>
      <c r="G385" s="4"/>
    </row>
    <row r="386" spans="1:7" ht="14.25">
      <c r="A386" s="12"/>
      <c r="B386" s="12"/>
      <c r="C386" s="18"/>
      <c r="D386" s="13"/>
      <c r="E386" s="4"/>
      <c r="F386" s="4"/>
      <c r="G386" s="4"/>
    </row>
    <row r="387" spans="1:7" ht="14.25">
      <c r="A387" s="51" t="s">
        <v>171</v>
      </c>
      <c r="B387" s="51"/>
      <c r="C387" s="52"/>
      <c r="D387" s="13"/>
      <c r="E387" s="4"/>
      <c r="F387" s="4"/>
      <c r="G387" s="4"/>
    </row>
    <row r="388" spans="1:7" ht="14.25">
      <c r="A388" s="45" t="s">
        <v>42</v>
      </c>
      <c r="B388" s="45"/>
      <c r="C388" s="45"/>
      <c r="D388" s="19"/>
      <c r="E388" s="14"/>
      <c r="F388" s="14"/>
      <c r="G388" s="14"/>
    </row>
    <row r="389" spans="1:7" ht="14.25">
      <c r="A389" s="45" t="s">
        <v>4</v>
      </c>
      <c r="B389" s="45" t="s">
        <v>5</v>
      </c>
      <c r="C389" s="46" t="s">
        <v>116</v>
      </c>
      <c r="D389" s="71" t="s">
        <v>324</v>
      </c>
      <c r="E389" s="14"/>
      <c r="F389" s="14"/>
      <c r="G389" s="14"/>
    </row>
    <row r="390" spans="1:7" ht="14.25">
      <c r="A390" s="54" t="s">
        <v>123</v>
      </c>
      <c r="B390" s="55">
        <v>5</v>
      </c>
      <c r="C390" s="54" t="s">
        <v>39</v>
      </c>
      <c r="D390" s="71">
        <v>1</v>
      </c>
      <c r="E390" s="14"/>
      <c r="F390" s="14"/>
      <c r="G390" s="14"/>
    </row>
    <row r="391" spans="1:7" ht="14.25">
      <c r="A391" s="54" t="s">
        <v>124</v>
      </c>
      <c r="B391" s="55">
        <v>4</v>
      </c>
      <c r="C391" s="54" t="s">
        <v>38</v>
      </c>
      <c r="D391" s="71">
        <v>2</v>
      </c>
      <c r="E391" s="14"/>
      <c r="F391" s="14"/>
      <c r="G391" s="14"/>
    </row>
    <row r="392" spans="1:7" ht="14.25">
      <c r="A392" s="54" t="s">
        <v>125</v>
      </c>
      <c r="B392" s="55">
        <v>3</v>
      </c>
      <c r="C392" s="54" t="s">
        <v>35</v>
      </c>
      <c r="D392" s="71">
        <v>3</v>
      </c>
      <c r="E392" s="14"/>
      <c r="F392" s="14"/>
      <c r="G392" s="14"/>
    </row>
    <row r="393" spans="1:7" ht="14.25">
      <c r="A393" s="54" t="s">
        <v>126</v>
      </c>
      <c r="B393" s="55">
        <v>2</v>
      </c>
      <c r="C393" s="54" t="s">
        <v>34</v>
      </c>
      <c r="D393" s="71">
        <v>4</v>
      </c>
      <c r="E393" s="14"/>
      <c r="F393" s="14"/>
      <c r="G393" s="14"/>
    </row>
    <row r="394" spans="1:7" ht="14.25">
      <c r="A394" s="54" t="s">
        <v>286</v>
      </c>
      <c r="B394" s="55">
        <v>1</v>
      </c>
      <c r="C394" s="54" t="s">
        <v>24</v>
      </c>
      <c r="D394" s="71" t="s">
        <v>271</v>
      </c>
      <c r="E394" s="14"/>
      <c r="F394" s="14"/>
      <c r="G394" s="14"/>
    </row>
    <row r="395" spans="1:7" ht="14.25">
      <c r="A395" s="54" t="s">
        <v>127</v>
      </c>
      <c r="B395" s="55">
        <v>5</v>
      </c>
      <c r="C395" s="54" t="s">
        <v>36</v>
      </c>
      <c r="D395" s="19"/>
      <c r="E395" s="14"/>
      <c r="F395" s="14"/>
      <c r="G395" s="14"/>
    </row>
    <row r="396" spans="1:7" ht="14.25">
      <c r="A396" s="54" t="s">
        <v>128</v>
      </c>
      <c r="B396" s="55">
        <v>4</v>
      </c>
      <c r="C396" s="54" t="s">
        <v>6</v>
      </c>
      <c r="D396" s="19"/>
      <c r="E396" s="14"/>
      <c r="F396" s="14"/>
      <c r="G396" s="14"/>
    </row>
    <row r="397" spans="1:7" ht="14.25">
      <c r="A397" s="54" t="s">
        <v>129</v>
      </c>
      <c r="B397" s="55">
        <v>3</v>
      </c>
      <c r="C397" s="54" t="s">
        <v>9</v>
      </c>
      <c r="D397" s="19"/>
      <c r="E397" s="14"/>
      <c r="F397" s="14"/>
      <c r="G397" s="14"/>
    </row>
    <row r="398" spans="1:7" ht="14.25">
      <c r="A398" s="54" t="s">
        <v>130</v>
      </c>
      <c r="B398" s="55">
        <v>2</v>
      </c>
      <c r="C398" s="54" t="s">
        <v>37</v>
      </c>
      <c r="D398" s="19"/>
      <c r="E398" s="14"/>
      <c r="F398" s="14"/>
      <c r="G398" s="14"/>
    </row>
    <row r="399" spans="1:7" ht="14.25">
      <c r="A399" s="54" t="s">
        <v>272</v>
      </c>
      <c r="B399" s="55">
        <v>1</v>
      </c>
      <c r="C399" s="54" t="s">
        <v>41</v>
      </c>
      <c r="D399" s="19"/>
      <c r="E399" s="14"/>
      <c r="F399" s="14"/>
      <c r="G399" s="14"/>
    </row>
    <row r="400" spans="1:7" ht="14.25">
      <c r="A400" s="54" t="s">
        <v>131</v>
      </c>
      <c r="B400" s="55">
        <v>10</v>
      </c>
      <c r="C400" s="54" t="s">
        <v>15</v>
      </c>
      <c r="D400" s="19"/>
      <c r="E400" s="14"/>
      <c r="F400" s="14"/>
      <c r="G400" s="14"/>
    </row>
    <row r="401" spans="1:7" ht="14.25">
      <c r="A401" s="54" t="s">
        <v>132</v>
      </c>
      <c r="B401" s="55">
        <v>8</v>
      </c>
      <c r="C401" s="54" t="s">
        <v>14</v>
      </c>
      <c r="D401" s="19"/>
      <c r="E401" s="14"/>
      <c r="F401" s="14"/>
      <c r="G401" s="14"/>
    </row>
    <row r="402" spans="1:7" ht="14.25">
      <c r="A402" s="54" t="s">
        <v>133</v>
      </c>
      <c r="B402" s="55">
        <v>6</v>
      </c>
      <c r="C402" s="54" t="s">
        <v>21</v>
      </c>
      <c r="D402" s="19"/>
      <c r="E402" s="14"/>
      <c r="F402" s="14"/>
      <c r="G402" s="14"/>
    </row>
    <row r="403" spans="1:7" ht="14.25">
      <c r="A403" s="54" t="s">
        <v>134</v>
      </c>
      <c r="B403" s="55">
        <v>4</v>
      </c>
      <c r="C403" s="54" t="s">
        <v>22</v>
      </c>
      <c r="D403" s="19"/>
      <c r="E403" s="14"/>
      <c r="F403" s="14"/>
      <c r="G403" s="14"/>
    </row>
    <row r="404" spans="1:7" ht="14.25">
      <c r="A404" s="54" t="s">
        <v>273</v>
      </c>
      <c r="B404" s="55">
        <v>2</v>
      </c>
      <c r="C404" s="54" t="s">
        <v>16</v>
      </c>
      <c r="D404" s="19"/>
      <c r="E404" s="14"/>
      <c r="F404" s="14"/>
      <c r="G404" s="14"/>
    </row>
    <row r="405" spans="1:7" ht="14.25">
      <c r="A405" s="54" t="s">
        <v>135</v>
      </c>
      <c r="B405" s="55">
        <v>10</v>
      </c>
      <c r="C405" s="54" t="s">
        <v>254</v>
      </c>
      <c r="D405" s="19"/>
      <c r="E405" s="14"/>
      <c r="F405" s="14"/>
      <c r="G405" s="14"/>
    </row>
    <row r="406" spans="1:7" ht="25.5">
      <c r="A406" s="54" t="s">
        <v>136</v>
      </c>
      <c r="B406" s="55">
        <v>8</v>
      </c>
      <c r="C406" s="54" t="s">
        <v>255</v>
      </c>
      <c r="D406" s="19"/>
      <c r="E406" s="14"/>
      <c r="F406" s="14"/>
      <c r="G406" s="14"/>
    </row>
    <row r="407" spans="1:7" ht="14.25">
      <c r="A407" s="54" t="s">
        <v>137</v>
      </c>
      <c r="B407" s="55">
        <v>6</v>
      </c>
      <c r="C407" s="54" t="s">
        <v>17</v>
      </c>
      <c r="D407" s="19"/>
      <c r="E407" s="14"/>
      <c r="F407" s="14"/>
      <c r="G407" s="14"/>
    </row>
    <row r="408" spans="1:7" ht="14.25">
      <c r="A408" s="54" t="s">
        <v>138</v>
      </c>
      <c r="B408" s="55">
        <v>4</v>
      </c>
      <c r="C408" s="54" t="s">
        <v>256</v>
      </c>
      <c r="D408" s="19"/>
      <c r="E408" s="14"/>
      <c r="F408" s="14"/>
      <c r="G408" s="14"/>
    </row>
    <row r="409" spans="1:7" ht="25.5">
      <c r="A409" s="54" t="s">
        <v>274</v>
      </c>
      <c r="B409" s="55">
        <v>2</v>
      </c>
      <c r="C409" s="54" t="s">
        <v>257</v>
      </c>
      <c r="D409" s="19"/>
      <c r="E409" s="14"/>
      <c r="F409" s="14"/>
      <c r="G409" s="14"/>
    </row>
    <row r="410" spans="1:7" ht="14.25">
      <c r="A410" s="54" t="s">
        <v>64</v>
      </c>
      <c r="B410" s="55">
        <v>10</v>
      </c>
      <c r="C410" s="54" t="s">
        <v>258</v>
      </c>
      <c r="D410" s="19"/>
      <c r="E410" s="14"/>
      <c r="F410" s="14"/>
      <c r="G410" s="14"/>
    </row>
    <row r="411" spans="1:7" ht="14.25">
      <c r="A411" s="54" t="s">
        <v>65</v>
      </c>
      <c r="B411" s="55">
        <v>8</v>
      </c>
      <c r="C411" s="54" t="s">
        <v>117</v>
      </c>
      <c r="D411" s="19"/>
      <c r="E411" s="14"/>
      <c r="F411" s="14"/>
      <c r="G411" s="14"/>
    </row>
    <row r="412" spans="1:7" ht="14.25">
      <c r="A412" s="54" t="s">
        <v>66</v>
      </c>
      <c r="B412" s="55">
        <v>6</v>
      </c>
      <c r="C412" s="54" t="s">
        <v>118</v>
      </c>
      <c r="D412" s="19"/>
      <c r="E412" s="14"/>
      <c r="F412" s="14"/>
      <c r="G412" s="14"/>
    </row>
    <row r="413" spans="1:7" ht="14.25">
      <c r="A413" s="54" t="s">
        <v>67</v>
      </c>
      <c r="B413" s="55">
        <v>4</v>
      </c>
      <c r="C413" s="54" t="s">
        <v>259</v>
      </c>
      <c r="D413" s="19"/>
      <c r="E413" s="14"/>
      <c r="F413" s="14"/>
      <c r="G413" s="14"/>
    </row>
    <row r="414" spans="1:7" ht="14.25">
      <c r="A414" s="54" t="s">
        <v>275</v>
      </c>
      <c r="B414" s="55">
        <v>2</v>
      </c>
      <c r="C414" s="54" t="s">
        <v>260</v>
      </c>
      <c r="D414" s="19"/>
      <c r="E414" s="14"/>
      <c r="F414" s="14"/>
      <c r="G414" s="14"/>
    </row>
    <row r="415" spans="1:7" ht="14.25">
      <c r="A415" s="54" t="s">
        <v>68</v>
      </c>
      <c r="B415" s="55">
        <v>10</v>
      </c>
      <c r="C415" s="54" t="s">
        <v>261</v>
      </c>
      <c r="D415" s="19"/>
      <c r="E415" s="14"/>
      <c r="F415" s="14"/>
      <c r="G415" s="14"/>
    </row>
    <row r="416" spans="1:7" ht="14.25">
      <c r="A416" s="54" t="s">
        <v>69</v>
      </c>
      <c r="B416" s="55">
        <v>8</v>
      </c>
      <c r="C416" s="54" t="s">
        <v>262</v>
      </c>
      <c r="D416" s="19"/>
      <c r="E416" s="14"/>
      <c r="F416" s="14"/>
      <c r="G416" s="14"/>
    </row>
    <row r="417" spans="1:7" ht="14.25">
      <c r="A417" s="54" t="s">
        <v>70</v>
      </c>
      <c r="B417" s="55">
        <v>6</v>
      </c>
      <c r="C417" s="54" t="s">
        <v>263</v>
      </c>
      <c r="D417" s="19"/>
      <c r="E417" s="14"/>
      <c r="F417" s="14"/>
      <c r="G417" s="14"/>
    </row>
    <row r="418" spans="1:7" ht="25.5">
      <c r="A418" s="54" t="s">
        <v>71</v>
      </c>
      <c r="B418" s="55">
        <v>4</v>
      </c>
      <c r="C418" s="54" t="s">
        <v>18</v>
      </c>
      <c r="D418" s="19"/>
      <c r="E418" s="14"/>
      <c r="F418" s="14"/>
      <c r="G418" s="14"/>
    </row>
    <row r="419" spans="1:7" ht="14.25">
      <c r="A419" s="54" t="s">
        <v>276</v>
      </c>
      <c r="B419" s="55">
        <v>2</v>
      </c>
      <c r="C419" s="54" t="s">
        <v>264</v>
      </c>
      <c r="D419" s="19"/>
      <c r="E419" s="14"/>
      <c r="F419" s="14"/>
      <c r="G419" s="14"/>
    </row>
    <row r="420" spans="1:7" ht="14.25">
      <c r="A420" s="54" t="s">
        <v>139</v>
      </c>
      <c r="B420" s="55">
        <v>10</v>
      </c>
      <c r="C420" s="54" t="s">
        <v>119</v>
      </c>
      <c r="D420" s="19"/>
      <c r="E420" s="14"/>
      <c r="F420" s="14"/>
      <c r="G420" s="14"/>
    </row>
    <row r="421" spans="1:7" ht="14.25">
      <c r="A421" s="54" t="s">
        <v>140</v>
      </c>
      <c r="B421" s="55">
        <v>8</v>
      </c>
      <c r="C421" s="54" t="s">
        <v>25</v>
      </c>
      <c r="D421" s="19"/>
      <c r="E421" s="14"/>
      <c r="F421" s="14"/>
      <c r="G421" s="14"/>
    </row>
    <row r="422" spans="1:7" ht="14.25">
      <c r="A422" s="54" t="s">
        <v>141</v>
      </c>
      <c r="B422" s="55">
        <v>6</v>
      </c>
      <c r="C422" s="54" t="s">
        <v>120</v>
      </c>
      <c r="D422" s="19"/>
      <c r="E422" s="14"/>
      <c r="F422" s="14"/>
      <c r="G422" s="14"/>
    </row>
    <row r="423" spans="1:7" ht="14.25">
      <c r="A423" s="54" t="s">
        <v>142</v>
      </c>
      <c r="B423" s="55">
        <v>4</v>
      </c>
      <c r="C423" s="54" t="s">
        <v>265</v>
      </c>
      <c r="D423" s="19"/>
      <c r="E423" s="14"/>
      <c r="F423" s="14"/>
      <c r="G423" s="14"/>
    </row>
    <row r="424" spans="1:7" ht="14.25">
      <c r="A424" s="54" t="s">
        <v>277</v>
      </c>
      <c r="B424" s="55">
        <v>2</v>
      </c>
      <c r="C424" s="54" t="s">
        <v>266</v>
      </c>
      <c r="D424" s="19"/>
      <c r="E424" s="14"/>
      <c r="F424" s="14"/>
      <c r="G424" s="14"/>
    </row>
    <row r="425" spans="1:7" ht="14.25">
      <c r="A425" s="54" t="s">
        <v>143</v>
      </c>
      <c r="B425" s="55">
        <v>10</v>
      </c>
      <c r="C425" s="54" t="s">
        <v>267</v>
      </c>
      <c r="D425" s="19"/>
      <c r="E425" s="14"/>
      <c r="F425" s="14"/>
      <c r="G425" s="14"/>
    </row>
    <row r="426" spans="1:7" ht="14.25">
      <c r="A426" s="54" t="s">
        <v>144</v>
      </c>
      <c r="B426" s="55">
        <v>8</v>
      </c>
      <c r="C426" s="54" t="s">
        <v>26</v>
      </c>
      <c r="D426" s="19"/>
      <c r="E426" s="14"/>
      <c r="F426" s="14"/>
      <c r="G426" s="14"/>
    </row>
    <row r="427" spans="1:7" ht="14.25">
      <c r="A427" s="54" t="s">
        <v>145</v>
      </c>
      <c r="B427" s="55">
        <v>6</v>
      </c>
      <c r="C427" s="54" t="s">
        <v>27</v>
      </c>
      <c r="D427" s="19"/>
      <c r="E427" s="14"/>
      <c r="F427" s="14"/>
      <c r="G427" s="14"/>
    </row>
    <row r="428" spans="1:7" ht="14.25">
      <c r="A428" s="54" t="s">
        <v>146</v>
      </c>
      <c r="B428" s="55">
        <v>4</v>
      </c>
      <c r="C428" s="54" t="s">
        <v>268</v>
      </c>
      <c r="D428" s="19"/>
      <c r="E428" s="14"/>
      <c r="F428" s="14"/>
      <c r="G428" s="14"/>
    </row>
    <row r="429" spans="1:7" ht="14.25">
      <c r="A429" s="54" t="s">
        <v>278</v>
      </c>
      <c r="B429" s="55">
        <v>2</v>
      </c>
      <c r="C429" s="54" t="s">
        <v>28</v>
      </c>
      <c r="D429" s="19"/>
      <c r="E429" s="14"/>
      <c r="F429" s="14"/>
      <c r="G429" s="14"/>
    </row>
    <row r="430" spans="1:7" ht="14.25">
      <c r="A430" s="54" t="s">
        <v>76</v>
      </c>
      <c r="B430" s="55">
        <v>15</v>
      </c>
      <c r="C430" s="54" t="s">
        <v>29</v>
      </c>
      <c r="D430" s="19"/>
      <c r="E430" s="14"/>
      <c r="F430" s="14"/>
      <c r="G430" s="14"/>
    </row>
    <row r="431" spans="1:7" ht="14.25">
      <c r="A431" s="54" t="s">
        <v>77</v>
      </c>
      <c r="B431" s="55">
        <v>12</v>
      </c>
      <c r="C431" s="54" t="s">
        <v>30</v>
      </c>
      <c r="D431" s="19"/>
      <c r="E431" s="14"/>
      <c r="F431" s="14"/>
      <c r="G431" s="14"/>
    </row>
    <row r="432" spans="1:7" ht="14.25">
      <c r="A432" s="54" t="s">
        <v>78</v>
      </c>
      <c r="B432" s="55">
        <v>9</v>
      </c>
      <c r="C432" s="54" t="s">
        <v>31</v>
      </c>
      <c r="D432" s="19"/>
      <c r="E432" s="14"/>
      <c r="F432" s="14"/>
      <c r="G432" s="14"/>
    </row>
    <row r="433" spans="1:7" ht="14.25">
      <c r="A433" s="54" t="s">
        <v>79</v>
      </c>
      <c r="B433" s="55">
        <v>6</v>
      </c>
      <c r="C433" s="54" t="s">
        <v>32</v>
      </c>
      <c r="D433" s="19"/>
      <c r="E433" s="14"/>
      <c r="F433" s="14"/>
      <c r="G433" s="14"/>
    </row>
    <row r="434" spans="1:7" ht="14.25">
      <c r="A434" s="54" t="s">
        <v>279</v>
      </c>
      <c r="B434" s="55">
        <v>3</v>
      </c>
      <c r="C434" s="54" t="s">
        <v>33</v>
      </c>
      <c r="D434" s="19"/>
      <c r="E434" s="14"/>
      <c r="F434" s="14"/>
      <c r="G434" s="14"/>
    </row>
    <row r="435" spans="1:7" ht="14.25">
      <c r="A435" s="54" t="s">
        <v>80</v>
      </c>
      <c r="B435" s="55">
        <v>15</v>
      </c>
      <c r="C435" s="45"/>
      <c r="D435" s="19"/>
      <c r="E435" s="14"/>
      <c r="F435" s="14"/>
      <c r="G435" s="14"/>
    </row>
    <row r="436" spans="1:7" ht="14.25">
      <c r="A436" s="54" t="s">
        <v>81</v>
      </c>
      <c r="B436" s="55">
        <v>12</v>
      </c>
      <c r="C436" s="45"/>
      <c r="D436" s="19"/>
      <c r="E436" s="14"/>
      <c r="F436" s="14"/>
      <c r="G436" s="14"/>
    </row>
    <row r="437" spans="1:7" ht="14.25">
      <c r="A437" s="54" t="s">
        <v>82</v>
      </c>
      <c r="B437" s="55">
        <v>9</v>
      </c>
      <c r="C437" s="45"/>
      <c r="D437" s="19"/>
      <c r="E437" s="14"/>
      <c r="F437" s="14"/>
      <c r="G437" s="14"/>
    </row>
    <row r="438" spans="1:7" ht="14.25">
      <c r="A438" s="54" t="s">
        <v>83</v>
      </c>
      <c r="B438" s="55">
        <v>6</v>
      </c>
      <c r="C438" s="45"/>
      <c r="D438" s="19"/>
      <c r="E438" s="14"/>
      <c r="F438" s="14"/>
      <c r="G438" s="14"/>
    </row>
    <row r="439" spans="1:7" ht="14.25">
      <c r="A439" s="54" t="s">
        <v>280</v>
      </c>
      <c r="B439" s="55">
        <v>3</v>
      </c>
      <c r="C439" s="45"/>
      <c r="D439" s="19"/>
      <c r="E439" s="14"/>
      <c r="F439" s="14"/>
      <c r="G439" s="14"/>
    </row>
    <row r="440" spans="1:7" ht="14.25">
      <c r="A440" s="54" t="s">
        <v>147</v>
      </c>
      <c r="B440" s="55">
        <v>15</v>
      </c>
      <c r="C440" s="45"/>
      <c r="D440" s="19"/>
      <c r="E440" s="14"/>
      <c r="F440" s="14"/>
      <c r="G440" s="14"/>
    </row>
    <row r="441" spans="1:7" ht="14.25">
      <c r="A441" s="54" t="s">
        <v>148</v>
      </c>
      <c r="B441" s="55">
        <v>12</v>
      </c>
      <c r="C441" s="45"/>
      <c r="D441" s="19"/>
      <c r="E441" s="14"/>
      <c r="F441" s="14"/>
      <c r="G441" s="14"/>
    </row>
    <row r="442" spans="1:7" ht="14.25">
      <c r="A442" s="54" t="s">
        <v>149</v>
      </c>
      <c r="B442" s="55">
        <v>9</v>
      </c>
      <c r="C442" s="45"/>
      <c r="D442" s="19"/>
      <c r="E442" s="14"/>
      <c r="F442" s="14"/>
      <c r="G442" s="14"/>
    </row>
    <row r="443" spans="1:7" ht="14.25">
      <c r="A443" s="54" t="s">
        <v>150</v>
      </c>
      <c r="B443" s="55">
        <v>6</v>
      </c>
      <c r="C443" s="45"/>
      <c r="D443" s="19"/>
      <c r="E443" s="14"/>
      <c r="F443" s="14"/>
      <c r="G443" s="14"/>
    </row>
    <row r="444" spans="1:7" ht="14.25">
      <c r="A444" s="54" t="s">
        <v>281</v>
      </c>
      <c r="B444" s="55">
        <v>3</v>
      </c>
      <c r="C444" s="45"/>
      <c r="D444" s="19"/>
      <c r="E444" s="14"/>
      <c r="F444" s="14"/>
      <c r="G444" s="14"/>
    </row>
    <row r="445" spans="1:7" ht="14.25">
      <c r="A445" s="54" t="s">
        <v>151</v>
      </c>
      <c r="B445" s="55">
        <v>15</v>
      </c>
      <c r="C445" s="45"/>
      <c r="D445" s="19"/>
      <c r="E445" s="14"/>
      <c r="F445" s="14"/>
      <c r="G445" s="14"/>
    </row>
    <row r="446" spans="1:7" ht="14.25">
      <c r="A446" s="54" t="s">
        <v>152</v>
      </c>
      <c r="B446" s="55">
        <v>12</v>
      </c>
      <c r="C446" s="45"/>
      <c r="D446" s="19"/>
      <c r="E446" s="14"/>
      <c r="F446" s="14"/>
      <c r="G446" s="14"/>
    </row>
    <row r="447" spans="1:7" ht="14.25">
      <c r="A447" s="54" t="s">
        <v>153</v>
      </c>
      <c r="B447" s="55">
        <v>9</v>
      </c>
      <c r="C447" s="45"/>
      <c r="D447" s="19"/>
      <c r="E447" s="14"/>
      <c r="F447" s="14"/>
      <c r="G447" s="14"/>
    </row>
    <row r="448" spans="1:7" ht="14.25">
      <c r="A448" s="54" t="s">
        <v>154</v>
      </c>
      <c r="B448" s="55">
        <v>6</v>
      </c>
      <c r="C448" s="45"/>
      <c r="D448" s="19"/>
      <c r="E448" s="14"/>
      <c r="F448" s="14"/>
      <c r="G448" s="14"/>
    </row>
    <row r="449" spans="1:7" ht="14.25">
      <c r="A449" s="54" t="s">
        <v>282</v>
      </c>
      <c r="B449" s="55">
        <v>3</v>
      </c>
      <c r="C449" s="45"/>
      <c r="D449" s="19"/>
      <c r="E449" s="14"/>
      <c r="F449" s="14"/>
      <c r="G449" s="14"/>
    </row>
    <row r="450" spans="1:7" ht="14.25">
      <c r="A450" s="54" t="s">
        <v>155</v>
      </c>
      <c r="B450" s="55">
        <v>20</v>
      </c>
      <c r="C450" s="45"/>
      <c r="D450" s="19"/>
      <c r="E450" s="14"/>
      <c r="F450" s="14"/>
      <c r="G450" s="14"/>
    </row>
    <row r="451" spans="1:7" ht="14.25">
      <c r="A451" s="54" t="s">
        <v>156</v>
      </c>
      <c r="B451" s="55">
        <v>16</v>
      </c>
      <c r="C451" s="45"/>
      <c r="D451" s="19"/>
      <c r="E451" s="14"/>
      <c r="F451" s="14"/>
      <c r="G451" s="14"/>
    </row>
    <row r="452" spans="1:7" ht="14.25">
      <c r="A452" s="54" t="s">
        <v>157</v>
      </c>
      <c r="B452" s="55">
        <v>12</v>
      </c>
      <c r="C452" s="45"/>
      <c r="D452" s="19"/>
      <c r="E452" s="14"/>
      <c r="F452" s="14"/>
      <c r="G452" s="14"/>
    </row>
    <row r="453" spans="1:7" ht="14.25">
      <c r="A453" s="54" t="s">
        <v>158</v>
      </c>
      <c r="B453" s="55">
        <v>8</v>
      </c>
      <c r="C453" s="45"/>
      <c r="D453" s="19"/>
      <c r="E453" s="14"/>
      <c r="F453" s="14"/>
      <c r="G453" s="14"/>
    </row>
    <row r="454" spans="1:7" ht="14.25">
      <c r="A454" s="54" t="s">
        <v>283</v>
      </c>
      <c r="B454" s="55">
        <v>4</v>
      </c>
      <c r="C454" s="45"/>
      <c r="D454" s="19"/>
      <c r="E454" s="14"/>
      <c r="F454" s="14"/>
      <c r="G454" s="14"/>
    </row>
    <row r="455" spans="1:7" ht="14.25">
      <c r="A455" s="54" t="s">
        <v>159</v>
      </c>
      <c r="B455" s="55">
        <v>20</v>
      </c>
      <c r="C455" s="45"/>
      <c r="D455" s="19"/>
      <c r="E455" s="14"/>
      <c r="F455" s="14"/>
      <c r="G455" s="14"/>
    </row>
    <row r="456" spans="1:7" ht="14.25">
      <c r="A456" s="54" t="s">
        <v>160</v>
      </c>
      <c r="B456" s="55">
        <v>16</v>
      </c>
      <c r="C456" s="45"/>
      <c r="D456" s="19"/>
      <c r="E456" s="14"/>
      <c r="F456" s="14"/>
      <c r="G456" s="14"/>
    </row>
    <row r="457" spans="1:7" ht="14.25">
      <c r="A457" s="54" t="s">
        <v>161</v>
      </c>
      <c r="B457" s="55">
        <v>12</v>
      </c>
      <c r="C457" s="45"/>
      <c r="D457" s="19"/>
      <c r="E457" s="14"/>
      <c r="F457" s="14"/>
      <c r="G457" s="14"/>
    </row>
    <row r="458" spans="1:7" ht="14.25">
      <c r="A458" s="54" t="s">
        <v>162</v>
      </c>
      <c r="B458" s="55">
        <v>8</v>
      </c>
      <c r="C458" s="45"/>
      <c r="D458" s="19"/>
      <c r="E458" s="14"/>
      <c r="F458" s="14"/>
      <c r="G458" s="14"/>
    </row>
    <row r="459" spans="1:7" ht="14.25">
      <c r="A459" s="54" t="s">
        <v>284</v>
      </c>
      <c r="B459" s="55">
        <v>4</v>
      </c>
      <c r="C459" s="45"/>
      <c r="D459" s="19"/>
      <c r="E459" s="14"/>
      <c r="F459" s="14"/>
      <c r="G459" s="14"/>
    </row>
    <row r="460" spans="1:7" ht="14.25">
      <c r="A460" s="54" t="s">
        <v>163</v>
      </c>
      <c r="B460" s="55">
        <v>20</v>
      </c>
      <c r="C460" s="45"/>
      <c r="D460" s="19"/>
      <c r="E460" s="14"/>
      <c r="F460" s="14"/>
      <c r="G460" s="14"/>
    </row>
    <row r="461" spans="1:7" ht="14.25">
      <c r="A461" s="54" t="s">
        <v>164</v>
      </c>
      <c r="B461" s="55">
        <v>16</v>
      </c>
      <c r="C461" s="45"/>
      <c r="D461" s="19"/>
      <c r="E461" s="14"/>
      <c r="F461" s="14"/>
      <c r="G461" s="14"/>
    </row>
    <row r="462" spans="1:7" ht="14.25">
      <c r="A462" s="54" t="s">
        <v>165</v>
      </c>
      <c r="B462" s="55">
        <v>12</v>
      </c>
      <c r="C462" s="45"/>
      <c r="D462" s="19"/>
      <c r="E462" s="14"/>
      <c r="F462" s="14"/>
      <c r="G462" s="14"/>
    </row>
    <row r="463" spans="1:7" ht="14.25">
      <c r="A463" s="54" t="s">
        <v>166</v>
      </c>
      <c r="B463" s="55">
        <v>8</v>
      </c>
      <c r="C463" s="45"/>
      <c r="D463" s="19"/>
      <c r="E463" s="14"/>
      <c r="F463" s="14"/>
      <c r="G463" s="14"/>
    </row>
    <row r="464" spans="1:7" ht="14.25">
      <c r="A464" s="54" t="s">
        <v>285</v>
      </c>
      <c r="B464" s="55">
        <v>4</v>
      </c>
      <c r="C464" s="45"/>
      <c r="D464" s="19"/>
      <c r="E464" s="14"/>
      <c r="F464" s="14"/>
      <c r="G464" s="14"/>
    </row>
    <row r="465" spans="1:7" ht="14.25">
      <c r="A465" s="54" t="s">
        <v>174</v>
      </c>
      <c r="B465" s="55">
        <v>15</v>
      </c>
      <c r="C465" s="45"/>
      <c r="D465" s="19"/>
      <c r="E465" s="14"/>
      <c r="F465" s="14"/>
      <c r="G465" s="14"/>
    </row>
    <row r="466" spans="1:7" ht="14.25">
      <c r="A466" s="54" t="s">
        <v>175</v>
      </c>
      <c r="B466" s="55">
        <v>12</v>
      </c>
      <c r="C466" s="45"/>
      <c r="D466" s="19"/>
      <c r="E466" s="14"/>
      <c r="F466" s="14"/>
      <c r="G466" s="14"/>
    </row>
    <row r="467" spans="1:7" ht="14.25">
      <c r="A467" s="54" t="s">
        <v>176</v>
      </c>
      <c r="B467" s="55">
        <v>9</v>
      </c>
      <c r="C467" s="45"/>
      <c r="D467" s="19"/>
      <c r="E467" s="14"/>
      <c r="F467" s="14"/>
      <c r="G467" s="14"/>
    </row>
    <row r="468" spans="1:7" ht="14.25">
      <c r="A468" s="54" t="s">
        <v>177</v>
      </c>
      <c r="B468" s="55">
        <v>6</v>
      </c>
      <c r="C468" s="45"/>
      <c r="D468" s="19"/>
      <c r="E468" s="14"/>
      <c r="F468" s="14"/>
      <c r="G468" s="14"/>
    </row>
    <row r="469" spans="1:7" ht="14.25">
      <c r="A469" s="54" t="s">
        <v>288</v>
      </c>
      <c r="B469" s="55">
        <v>3</v>
      </c>
      <c r="C469" s="45"/>
      <c r="D469" s="19"/>
      <c r="E469" s="14"/>
      <c r="F469" s="14"/>
      <c r="G469" s="14"/>
    </row>
    <row r="470" spans="1:7" ht="14.25">
      <c r="A470" s="54" t="s">
        <v>178</v>
      </c>
      <c r="B470" s="55">
        <v>15</v>
      </c>
      <c r="C470" s="45"/>
      <c r="D470" s="19"/>
      <c r="E470" s="14"/>
      <c r="F470" s="14"/>
      <c r="G470" s="14"/>
    </row>
    <row r="471" spans="1:7" ht="14.25">
      <c r="A471" s="54" t="s">
        <v>179</v>
      </c>
      <c r="B471" s="55">
        <v>12</v>
      </c>
      <c r="C471" s="45"/>
      <c r="D471" s="19"/>
      <c r="E471" s="14"/>
      <c r="F471" s="14"/>
      <c r="G471" s="14"/>
    </row>
    <row r="472" spans="1:7" ht="14.25">
      <c r="A472" s="54" t="s">
        <v>180</v>
      </c>
      <c r="B472" s="55">
        <v>9</v>
      </c>
      <c r="C472" s="45"/>
      <c r="D472" s="19"/>
      <c r="E472" s="14"/>
      <c r="F472" s="14"/>
      <c r="G472" s="14"/>
    </row>
    <row r="473" spans="1:7" ht="14.25">
      <c r="A473" s="54" t="s">
        <v>181</v>
      </c>
      <c r="B473" s="55">
        <v>6</v>
      </c>
      <c r="C473" s="45"/>
      <c r="D473" s="19"/>
      <c r="E473" s="14"/>
      <c r="F473" s="14"/>
      <c r="G473" s="14"/>
    </row>
    <row r="474" spans="1:7" ht="14.25">
      <c r="A474" s="54" t="s">
        <v>289</v>
      </c>
      <c r="B474" s="55">
        <v>3</v>
      </c>
      <c r="C474" s="45"/>
      <c r="D474" s="19"/>
      <c r="E474" s="14"/>
      <c r="F474" s="14"/>
      <c r="G474" s="14"/>
    </row>
    <row r="475" spans="1:7" ht="14.25">
      <c r="A475" s="54" t="s">
        <v>182</v>
      </c>
      <c r="B475" s="55">
        <v>20</v>
      </c>
      <c r="C475" s="45"/>
      <c r="D475" s="19"/>
      <c r="E475" s="14"/>
      <c r="F475" s="14"/>
      <c r="G475" s="14"/>
    </row>
    <row r="476" spans="1:7" ht="14.25">
      <c r="A476" s="54" t="s">
        <v>183</v>
      </c>
      <c r="B476" s="55">
        <v>16</v>
      </c>
      <c r="C476" s="45"/>
      <c r="D476" s="19"/>
      <c r="E476" s="14"/>
      <c r="F476" s="14"/>
      <c r="G476" s="14"/>
    </row>
    <row r="477" spans="1:7" ht="14.25">
      <c r="A477" s="54" t="s">
        <v>184</v>
      </c>
      <c r="B477" s="55">
        <v>12</v>
      </c>
      <c r="C477" s="45"/>
      <c r="D477" s="19"/>
      <c r="E477" s="14"/>
      <c r="F477" s="14"/>
      <c r="G477" s="14"/>
    </row>
    <row r="478" spans="1:7" ht="14.25">
      <c r="A478" s="54" t="s">
        <v>185</v>
      </c>
      <c r="B478" s="55">
        <v>8</v>
      </c>
      <c r="C478" s="45"/>
      <c r="D478" s="19"/>
      <c r="E478" s="14"/>
      <c r="F478" s="14"/>
      <c r="G478" s="14"/>
    </row>
    <row r="479" spans="1:7" ht="14.25">
      <c r="A479" s="54" t="s">
        <v>290</v>
      </c>
      <c r="B479" s="55">
        <v>4</v>
      </c>
      <c r="C479" s="45"/>
      <c r="D479" s="19"/>
      <c r="E479" s="14"/>
      <c r="F479" s="14"/>
      <c r="G479" s="14"/>
    </row>
    <row r="480" spans="1:7" ht="14.25">
      <c r="A480" s="54" t="s">
        <v>186</v>
      </c>
      <c r="B480" s="55">
        <v>25</v>
      </c>
      <c r="C480" s="45"/>
      <c r="D480" s="19"/>
      <c r="E480" s="14"/>
      <c r="F480" s="14"/>
      <c r="G480" s="14"/>
    </row>
    <row r="481" spans="1:7" ht="14.25">
      <c r="A481" s="54" t="s">
        <v>187</v>
      </c>
      <c r="B481" s="55">
        <v>20</v>
      </c>
      <c r="C481" s="45"/>
      <c r="D481" s="19"/>
      <c r="E481" s="14"/>
      <c r="F481" s="14"/>
      <c r="G481" s="14"/>
    </row>
    <row r="482" spans="1:7" ht="14.25">
      <c r="A482" s="54" t="s">
        <v>188</v>
      </c>
      <c r="B482" s="55">
        <v>15</v>
      </c>
      <c r="C482" s="45"/>
      <c r="D482" s="19"/>
      <c r="E482" s="14"/>
      <c r="F482" s="14"/>
      <c r="G482" s="14"/>
    </row>
    <row r="483" spans="1:7" ht="14.25">
      <c r="A483" s="54" t="s">
        <v>189</v>
      </c>
      <c r="B483" s="55">
        <v>10</v>
      </c>
      <c r="C483" s="45"/>
      <c r="D483" s="19"/>
      <c r="E483" s="14"/>
      <c r="F483" s="14"/>
      <c r="G483" s="14"/>
    </row>
    <row r="484" spans="1:7" ht="14.25">
      <c r="A484" s="54" t="s">
        <v>291</v>
      </c>
      <c r="B484" s="55">
        <v>5</v>
      </c>
      <c r="C484" s="45"/>
      <c r="D484" s="19"/>
      <c r="E484" s="14"/>
      <c r="F484" s="14"/>
      <c r="G484" s="14"/>
    </row>
    <row r="485" spans="1:7" ht="14.25">
      <c r="A485" s="54" t="s">
        <v>190</v>
      </c>
      <c r="B485" s="55">
        <v>25</v>
      </c>
      <c r="C485" s="45"/>
      <c r="D485" s="19"/>
      <c r="E485" s="14"/>
      <c r="F485" s="14"/>
      <c r="G485" s="14"/>
    </row>
    <row r="486" spans="1:7" ht="14.25">
      <c r="A486" s="54" t="s">
        <v>191</v>
      </c>
      <c r="B486" s="55">
        <v>20</v>
      </c>
      <c r="C486" s="45"/>
      <c r="D486" s="19"/>
      <c r="E486" s="14"/>
      <c r="F486" s="14"/>
      <c r="G486" s="14"/>
    </row>
    <row r="487" spans="1:7" ht="14.25">
      <c r="A487" s="54" t="s">
        <v>192</v>
      </c>
      <c r="B487" s="55">
        <v>15</v>
      </c>
      <c r="C487" s="45"/>
      <c r="D487" s="19"/>
      <c r="E487" s="14"/>
      <c r="F487" s="14"/>
      <c r="G487" s="14"/>
    </row>
    <row r="488" spans="1:7" ht="14.25">
      <c r="A488" s="54" t="s">
        <v>193</v>
      </c>
      <c r="B488" s="55">
        <v>10</v>
      </c>
      <c r="C488" s="45"/>
      <c r="D488" s="19"/>
      <c r="E488" s="14"/>
      <c r="F488" s="14"/>
      <c r="G488" s="14"/>
    </row>
    <row r="489" spans="1:7" ht="14.25">
      <c r="A489" s="54" t="s">
        <v>292</v>
      </c>
      <c r="B489" s="55">
        <v>5</v>
      </c>
      <c r="C489" s="45"/>
      <c r="D489" s="19"/>
      <c r="E489" s="14"/>
      <c r="F489" s="14"/>
      <c r="G489" s="14"/>
    </row>
    <row r="490" spans="1:7" ht="14.25">
      <c r="A490" s="54" t="s">
        <v>194</v>
      </c>
      <c r="B490" s="55">
        <v>25</v>
      </c>
      <c r="C490" s="45"/>
      <c r="D490" s="19"/>
      <c r="E490" s="14"/>
      <c r="F490" s="14"/>
      <c r="G490" s="14"/>
    </row>
    <row r="491" spans="1:7" ht="14.25">
      <c r="A491" s="54" t="s">
        <v>195</v>
      </c>
      <c r="B491" s="55">
        <v>20</v>
      </c>
      <c r="C491" s="45"/>
      <c r="D491" s="19"/>
      <c r="E491" s="14"/>
      <c r="F491" s="14"/>
      <c r="G491" s="14"/>
    </row>
    <row r="492" spans="1:7" ht="14.25">
      <c r="A492" s="54" t="s">
        <v>196</v>
      </c>
      <c r="B492" s="55">
        <v>15</v>
      </c>
      <c r="C492" s="45"/>
      <c r="D492" s="19"/>
      <c r="E492" s="14"/>
      <c r="F492" s="14"/>
      <c r="G492" s="14"/>
    </row>
    <row r="493" spans="1:7" ht="14.25">
      <c r="A493" s="54" t="s">
        <v>197</v>
      </c>
      <c r="B493" s="55">
        <v>10</v>
      </c>
      <c r="C493" s="45"/>
      <c r="D493" s="19"/>
      <c r="E493" s="14"/>
      <c r="F493" s="14"/>
      <c r="G493" s="14"/>
    </row>
    <row r="494" spans="1:7" ht="14.25">
      <c r="A494" s="54" t="s">
        <v>293</v>
      </c>
      <c r="B494" s="55">
        <v>5</v>
      </c>
      <c r="C494" s="45"/>
      <c r="D494" s="19"/>
      <c r="E494" s="14"/>
      <c r="F494" s="14"/>
      <c r="G494" s="14"/>
    </row>
    <row r="495" spans="1:7" ht="14.25">
      <c r="A495" s="54" t="s">
        <v>88</v>
      </c>
      <c r="B495" s="55">
        <v>25</v>
      </c>
      <c r="C495" s="45"/>
      <c r="D495" s="19"/>
      <c r="E495" s="14"/>
      <c r="F495" s="14"/>
      <c r="G495" s="14"/>
    </row>
    <row r="496" spans="1:7" ht="14.25">
      <c r="A496" s="54" t="s">
        <v>89</v>
      </c>
      <c r="B496" s="55">
        <v>20</v>
      </c>
      <c r="C496" s="45"/>
      <c r="D496" s="19"/>
      <c r="E496" s="14"/>
      <c r="F496" s="14"/>
      <c r="G496" s="14"/>
    </row>
    <row r="497" spans="1:7" ht="14.25">
      <c r="A497" s="54" t="s">
        <v>90</v>
      </c>
      <c r="B497" s="55">
        <v>15</v>
      </c>
      <c r="C497" s="45"/>
      <c r="D497" s="19"/>
      <c r="E497" s="14"/>
      <c r="F497" s="14"/>
      <c r="G497" s="14"/>
    </row>
    <row r="498" spans="1:7" ht="14.25">
      <c r="A498" s="54" t="s">
        <v>91</v>
      </c>
      <c r="B498" s="55">
        <v>10</v>
      </c>
      <c r="C498" s="45"/>
      <c r="D498" s="19"/>
      <c r="E498" s="14"/>
      <c r="F498" s="14"/>
      <c r="G498" s="14"/>
    </row>
    <row r="499" spans="1:7" ht="14.25">
      <c r="A499" s="54" t="s">
        <v>294</v>
      </c>
      <c r="B499" s="55">
        <v>5</v>
      </c>
      <c r="C499" s="45"/>
      <c r="D499" s="19"/>
      <c r="E499" s="14"/>
      <c r="F499" s="14"/>
      <c r="G499" s="14"/>
    </row>
    <row r="500" spans="1:7" ht="14.25">
      <c r="A500" s="54" t="s">
        <v>92</v>
      </c>
      <c r="B500" s="55">
        <v>25</v>
      </c>
      <c r="C500" s="45"/>
      <c r="D500" s="19"/>
      <c r="E500" s="14"/>
      <c r="F500" s="14"/>
      <c r="G500" s="14"/>
    </row>
    <row r="501" spans="1:7" ht="14.25">
      <c r="A501" s="54" t="s">
        <v>93</v>
      </c>
      <c r="B501" s="55">
        <v>20</v>
      </c>
      <c r="C501" s="45"/>
      <c r="D501" s="19"/>
      <c r="E501" s="14"/>
      <c r="F501" s="14"/>
      <c r="G501" s="14"/>
    </row>
    <row r="502" spans="1:7" ht="14.25">
      <c r="A502" s="54" t="s">
        <v>94</v>
      </c>
      <c r="B502" s="55">
        <v>15</v>
      </c>
      <c r="C502" s="45"/>
      <c r="D502" s="19"/>
      <c r="E502" s="14"/>
      <c r="F502" s="14"/>
      <c r="G502" s="14"/>
    </row>
    <row r="503" spans="1:7" ht="14.25">
      <c r="A503" s="54" t="s">
        <v>95</v>
      </c>
      <c r="B503" s="55">
        <v>10</v>
      </c>
      <c r="C503" s="45"/>
      <c r="D503" s="19"/>
      <c r="E503" s="14"/>
      <c r="F503" s="14"/>
      <c r="G503" s="14"/>
    </row>
    <row r="504" spans="1:7" ht="14.25">
      <c r="A504" s="54" t="s">
        <v>295</v>
      </c>
      <c r="B504" s="55">
        <v>5</v>
      </c>
      <c r="C504" s="45"/>
      <c r="D504" s="19"/>
      <c r="E504" s="14"/>
      <c r="F504" s="14"/>
      <c r="G504" s="14"/>
    </row>
    <row r="505" spans="1:7" ht="14.25">
      <c r="A505" s="54" t="s">
        <v>198</v>
      </c>
      <c r="B505" s="55">
        <v>25</v>
      </c>
      <c r="C505" s="45"/>
      <c r="D505" s="19"/>
      <c r="E505" s="14"/>
      <c r="F505" s="14"/>
      <c r="G505" s="14"/>
    </row>
    <row r="506" spans="1:7" ht="14.25">
      <c r="A506" s="54" t="s">
        <v>199</v>
      </c>
      <c r="B506" s="55">
        <v>20</v>
      </c>
      <c r="C506" s="45"/>
      <c r="D506" s="19"/>
      <c r="E506" s="14"/>
      <c r="F506" s="14"/>
      <c r="G506" s="14"/>
    </row>
    <row r="507" spans="1:7" ht="14.25">
      <c r="A507" s="54" t="s">
        <v>200</v>
      </c>
      <c r="B507" s="55">
        <v>15</v>
      </c>
      <c r="C507" s="45"/>
      <c r="D507" s="19"/>
      <c r="E507" s="14"/>
      <c r="F507" s="14"/>
      <c r="G507" s="14"/>
    </row>
    <row r="508" spans="1:7" ht="14.25">
      <c r="A508" s="54" t="s">
        <v>201</v>
      </c>
      <c r="B508" s="55">
        <v>10</v>
      </c>
      <c r="C508" s="45"/>
      <c r="D508" s="19"/>
      <c r="E508" s="14"/>
      <c r="F508" s="14"/>
      <c r="G508" s="14"/>
    </row>
    <row r="509" spans="1:7" ht="14.25">
      <c r="A509" s="54" t="s">
        <v>296</v>
      </c>
      <c r="B509" s="55">
        <v>5</v>
      </c>
      <c r="C509" s="45"/>
      <c r="D509" s="19"/>
      <c r="E509" s="14"/>
      <c r="F509" s="14"/>
      <c r="G509" s="14"/>
    </row>
    <row r="510" spans="1:7" ht="14.25">
      <c r="A510" s="54" t="s">
        <v>202</v>
      </c>
      <c r="B510" s="55">
        <v>25</v>
      </c>
      <c r="C510" s="45"/>
      <c r="D510" s="19"/>
      <c r="E510" s="14"/>
      <c r="F510" s="14"/>
      <c r="G510" s="14"/>
    </row>
    <row r="511" spans="1:7" ht="14.25">
      <c r="A511" s="54" t="s">
        <v>203</v>
      </c>
      <c r="B511" s="55">
        <v>20</v>
      </c>
      <c r="C511" s="45"/>
      <c r="D511" s="19"/>
      <c r="E511" s="14"/>
      <c r="F511" s="14"/>
      <c r="G511" s="14"/>
    </row>
    <row r="512" spans="1:7" ht="14.25">
      <c r="A512" s="54" t="s">
        <v>204</v>
      </c>
      <c r="B512" s="55">
        <v>15</v>
      </c>
      <c r="C512" s="45"/>
      <c r="D512" s="19"/>
      <c r="E512" s="14"/>
      <c r="F512" s="14"/>
      <c r="G512" s="14"/>
    </row>
    <row r="513" spans="1:7" ht="14.25">
      <c r="A513" s="54" t="s">
        <v>205</v>
      </c>
      <c r="B513" s="55">
        <v>10</v>
      </c>
      <c r="C513" s="45"/>
      <c r="D513" s="19"/>
      <c r="E513" s="14"/>
      <c r="F513" s="14"/>
      <c r="G513" s="14"/>
    </row>
    <row r="514" spans="1:7" ht="14.25">
      <c r="A514" s="54" t="s">
        <v>297</v>
      </c>
      <c r="B514" s="55">
        <v>5</v>
      </c>
      <c r="C514" s="45"/>
      <c r="D514" s="19"/>
      <c r="E514" s="14"/>
      <c r="F514" s="14"/>
      <c r="G514" s="14"/>
    </row>
    <row r="515" spans="1:7" ht="14.25">
      <c r="A515" s="54" t="s">
        <v>206</v>
      </c>
      <c r="B515" s="55">
        <v>25</v>
      </c>
      <c r="C515" s="45"/>
      <c r="D515" s="19"/>
      <c r="E515" s="14"/>
      <c r="F515" s="14"/>
      <c r="G515" s="14"/>
    </row>
    <row r="516" spans="1:7" ht="14.25">
      <c r="A516" s="54" t="s">
        <v>207</v>
      </c>
      <c r="B516" s="55">
        <v>20</v>
      </c>
      <c r="C516" s="45"/>
      <c r="D516" s="19"/>
      <c r="E516" s="14"/>
      <c r="F516" s="14"/>
      <c r="G516" s="14"/>
    </row>
    <row r="517" spans="1:7" ht="14.25">
      <c r="A517" s="54" t="s">
        <v>208</v>
      </c>
      <c r="B517" s="55">
        <v>15</v>
      </c>
      <c r="C517" s="45"/>
      <c r="D517" s="19"/>
      <c r="E517" s="14"/>
      <c r="F517" s="14"/>
      <c r="G517" s="14"/>
    </row>
    <row r="518" spans="1:7" ht="14.25">
      <c r="A518" s="54" t="s">
        <v>209</v>
      </c>
      <c r="B518" s="55">
        <v>10</v>
      </c>
      <c r="C518" s="45"/>
      <c r="D518" s="19"/>
      <c r="E518" s="14"/>
      <c r="F518" s="14"/>
      <c r="G518" s="14"/>
    </row>
    <row r="519" spans="1:7" ht="14.25">
      <c r="A519" s="54" t="s">
        <v>298</v>
      </c>
      <c r="B519" s="55">
        <v>5</v>
      </c>
      <c r="C519" s="45"/>
      <c r="D519" s="19"/>
      <c r="E519" s="14"/>
      <c r="F519" s="14"/>
      <c r="G519" s="14"/>
    </row>
    <row r="520" spans="1:7" ht="14.25">
      <c r="A520" s="54" t="s">
        <v>210</v>
      </c>
      <c r="B520" s="55">
        <v>25</v>
      </c>
      <c r="C520" s="45"/>
      <c r="D520" s="19"/>
      <c r="E520" s="14"/>
      <c r="F520" s="14"/>
      <c r="G520" s="14"/>
    </row>
    <row r="521" spans="1:7" ht="14.25">
      <c r="A521" s="54" t="s">
        <v>211</v>
      </c>
      <c r="B521" s="55">
        <v>20</v>
      </c>
      <c r="C521" s="45"/>
      <c r="D521" s="19"/>
      <c r="E521" s="14"/>
      <c r="F521" s="14"/>
      <c r="G521" s="14"/>
    </row>
    <row r="522" spans="1:7" ht="14.25">
      <c r="A522" s="54" t="s">
        <v>212</v>
      </c>
      <c r="B522" s="55">
        <v>15</v>
      </c>
      <c r="C522" s="45"/>
      <c r="D522" s="19"/>
      <c r="E522" s="14"/>
      <c r="F522" s="14"/>
      <c r="G522" s="14"/>
    </row>
    <row r="523" spans="1:7" ht="14.25">
      <c r="A523" s="54" t="s">
        <v>213</v>
      </c>
      <c r="B523" s="55">
        <v>10</v>
      </c>
      <c r="C523" s="45"/>
      <c r="D523" s="19"/>
      <c r="E523" s="14"/>
      <c r="F523" s="14"/>
      <c r="G523" s="14"/>
    </row>
    <row r="524" spans="1:7" ht="14.25">
      <c r="A524" s="54" t="s">
        <v>299</v>
      </c>
      <c r="B524" s="55">
        <v>5</v>
      </c>
      <c r="C524" s="45"/>
      <c r="D524" s="19"/>
      <c r="E524" s="14"/>
      <c r="F524" s="14"/>
      <c r="G524" s="14"/>
    </row>
    <row r="525" spans="1:7" ht="14.25">
      <c r="A525" s="54" t="s">
        <v>214</v>
      </c>
      <c r="B525" s="55">
        <v>25</v>
      </c>
      <c r="C525" s="45"/>
      <c r="D525" s="19"/>
      <c r="E525" s="14"/>
      <c r="F525" s="14"/>
      <c r="G525" s="14"/>
    </row>
    <row r="526" spans="1:7" ht="14.25">
      <c r="A526" s="54" t="s">
        <v>215</v>
      </c>
      <c r="B526" s="55">
        <v>20</v>
      </c>
      <c r="C526" s="45"/>
      <c r="D526" s="19"/>
      <c r="E526" s="14"/>
      <c r="F526" s="14"/>
      <c r="G526" s="14"/>
    </row>
    <row r="527" spans="1:7" ht="14.25">
      <c r="A527" s="54" t="s">
        <v>216</v>
      </c>
      <c r="B527" s="55">
        <v>15</v>
      </c>
      <c r="C527" s="45"/>
      <c r="D527" s="19"/>
      <c r="E527" s="14"/>
      <c r="F527" s="14"/>
      <c r="G527" s="14"/>
    </row>
    <row r="528" spans="1:7" ht="14.25">
      <c r="A528" s="54" t="s">
        <v>217</v>
      </c>
      <c r="B528" s="55">
        <v>10</v>
      </c>
      <c r="C528" s="45"/>
      <c r="D528" s="19"/>
      <c r="E528" s="14"/>
      <c r="F528" s="14"/>
      <c r="G528" s="14"/>
    </row>
    <row r="529" spans="1:7" ht="14.25">
      <c r="A529" s="54" t="s">
        <v>300</v>
      </c>
      <c r="B529" s="55">
        <v>5</v>
      </c>
      <c r="C529" s="45"/>
      <c r="D529" s="19"/>
      <c r="E529" s="14"/>
      <c r="F529" s="14"/>
      <c r="G529" s="14"/>
    </row>
    <row r="530" spans="1:7" ht="14.25">
      <c r="A530" s="54" t="s">
        <v>218</v>
      </c>
      <c r="B530" s="55">
        <v>25</v>
      </c>
      <c r="C530" s="45"/>
      <c r="D530" s="19"/>
      <c r="E530" s="14"/>
      <c r="F530" s="14"/>
      <c r="G530" s="14"/>
    </row>
    <row r="531" spans="1:7" ht="14.25">
      <c r="A531" s="54" t="s">
        <v>219</v>
      </c>
      <c r="B531" s="55">
        <v>20</v>
      </c>
      <c r="C531" s="45"/>
      <c r="D531" s="19"/>
      <c r="E531" s="14"/>
      <c r="F531" s="14"/>
      <c r="G531" s="14"/>
    </row>
    <row r="532" spans="1:7" ht="14.25">
      <c r="A532" s="54" t="s">
        <v>220</v>
      </c>
      <c r="B532" s="55">
        <v>15</v>
      </c>
      <c r="C532" s="45"/>
      <c r="D532" s="19"/>
      <c r="E532" s="14"/>
      <c r="F532" s="14"/>
      <c r="G532" s="14"/>
    </row>
    <row r="533" spans="1:7" ht="14.25">
      <c r="A533" s="54" t="s">
        <v>221</v>
      </c>
      <c r="B533" s="55">
        <v>10</v>
      </c>
      <c r="C533" s="45"/>
      <c r="D533" s="19"/>
      <c r="E533" s="14"/>
      <c r="F533" s="14"/>
      <c r="G533" s="14"/>
    </row>
    <row r="534" spans="1:7" ht="14.25">
      <c r="A534" s="54" t="s">
        <v>301</v>
      </c>
      <c r="B534" s="55">
        <v>5</v>
      </c>
      <c r="C534" s="45"/>
      <c r="D534" s="19"/>
      <c r="E534" s="14"/>
      <c r="F534" s="14"/>
      <c r="G534" s="14"/>
    </row>
    <row r="535" spans="1:7" ht="14.25">
      <c r="A535" s="54" t="s">
        <v>222</v>
      </c>
      <c r="B535" s="55">
        <v>30</v>
      </c>
      <c r="C535" s="45"/>
      <c r="D535" s="19"/>
      <c r="E535" s="14"/>
      <c r="F535" s="14"/>
      <c r="G535" s="14"/>
    </row>
    <row r="536" spans="1:7" ht="14.25">
      <c r="A536" s="54" t="s">
        <v>223</v>
      </c>
      <c r="B536" s="55">
        <v>24</v>
      </c>
      <c r="C536" s="45"/>
      <c r="D536" s="19"/>
      <c r="E536" s="14"/>
      <c r="F536" s="14"/>
      <c r="G536" s="14"/>
    </row>
    <row r="537" spans="1:7" ht="14.25">
      <c r="A537" s="54" t="s">
        <v>224</v>
      </c>
      <c r="B537" s="55">
        <v>18</v>
      </c>
      <c r="C537" s="45"/>
      <c r="D537" s="19"/>
      <c r="E537" s="14"/>
      <c r="F537" s="14"/>
      <c r="G537" s="14"/>
    </row>
    <row r="538" spans="1:7" ht="14.25">
      <c r="A538" s="54" t="s">
        <v>225</v>
      </c>
      <c r="B538" s="55">
        <v>12</v>
      </c>
      <c r="C538" s="45"/>
      <c r="D538" s="19"/>
      <c r="E538" s="14"/>
      <c r="F538" s="14"/>
      <c r="G538" s="14"/>
    </row>
    <row r="539" spans="1:7" ht="14.25">
      <c r="A539" s="54" t="s">
        <v>302</v>
      </c>
      <c r="B539" s="55">
        <v>6</v>
      </c>
      <c r="C539" s="45"/>
      <c r="D539" s="19"/>
      <c r="E539" s="14"/>
      <c r="F539" s="14"/>
      <c r="G539" s="14"/>
    </row>
    <row r="540" spans="1:7" ht="14.25">
      <c r="A540" s="54" t="s">
        <v>100</v>
      </c>
      <c r="B540" s="55">
        <v>30</v>
      </c>
      <c r="C540" s="45"/>
      <c r="D540" s="19"/>
      <c r="E540" s="14"/>
      <c r="F540" s="14"/>
      <c r="G540" s="14"/>
    </row>
    <row r="541" spans="1:7" ht="14.25">
      <c r="A541" s="54" t="s">
        <v>101</v>
      </c>
      <c r="B541" s="55">
        <v>24</v>
      </c>
      <c r="C541" s="45"/>
      <c r="D541" s="19"/>
      <c r="E541" s="14"/>
      <c r="F541" s="14"/>
      <c r="G541" s="14"/>
    </row>
    <row r="542" spans="1:7" ht="14.25">
      <c r="A542" s="54" t="s">
        <v>102</v>
      </c>
      <c r="B542" s="55">
        <v>18</v>
      </c>
      <c r="C542" s="45"/>
      <c r="D542" s="19"/>
      <c r="E542" s="14"/>
      <c r="F542" s="14"/>
      <c r="G542" s="14"/>
    </row>
    <row r="543" spans="1:7" ht="14.25">
      <c r="A543" s="54" t="s">
        <v>103</v>
      </c>
      <c r="B543" s="55">
        <v>12</v>
      </c>
      <c r="C543" s="45"/>
      <c r="D543" s="19"/>
      <c r="E543" s="14"/>
      <c r="F543" s="14"/>
      <c r="G543" s="14"/>
    </row>
    <row r="544" spans="1:7" ht="14.25">
      <c r="A544" s="54" t="s">
        <v>303</v>
      </c>
      <c r="B544" s="55">
        <v>6</v>
      </c>
      <c r="C544" s="45"/>
      <c r="D544" s="19"/>
      <c r="E544" s="14"/>
      <c r="F544" s="14"/>
      <c r="G544" s="14"/>
    </row>
    <row r="545" spans="1:7" ht="14.25">
      <c r="A545" s="54" t="s">
        <v>226</v>
      </c>
      <c r="B545" s="55">
        <v>30</v>
      </c>
      <c r="C545" s="53"/>
      <c r="D545" s="19"/>
      <c r="E545" s="14"/>
      <c r="F545" s="14"/>
      <c r="G545" s="14"/>
    </row>
    <row r="546" spans="1:7" ht="14.25">
      <c r="A546" s="54" t="s">
        <v>227</v>
      </c>
      <c r="B546" s="55">
        <v>24</v>
      </c>
      <c r="C546" s="53"/>
      <c r="D546" s="19"/>
      <c r="E546" s="14"/>
      <c r="F546" s="14"/>
      <c r="G546" s="14"/>
    </row>
    <row r="547" spans="1:7" ht="14.25">
      <c r="A547" s="54" t="s">
        <v>228</v>
      </c>
      <c r="B547" s="55">
        <v>18</v>
      </c>
      <c r="C547" s="53"/>
      <c r="D547" s="13"/>
      <c r="E547" s="4"/>
      <c r="F547" s="4"/>
      <c r="G547" s="4"/>
    </row>
    <row r="548" spans="1:7">
      <c r="A548" s="54" t="s">
        <v>229</v>
      </c>
      <c r="B548" s="55">
        <v>12</v>
      </c>
      <c r="C548" s="57"/>
    </row>
    <row r="549" spans="1:7">
      <c r="A549" s="54" t="s">
        <v>304</v>
      </c>
      <c r="B549" s="55">
        <v>6</v>
      </c>
      <c r="C549" s="57"/>
    </row>
    <row r="550" spans="1:7">
      <c r="A550" s="54" t="s">
        <v>104</v>
      </c>
      <c r="B550" s="55">
        <v>35</v>
      </c>
      <c r="C550" s="57"/>
    </row>
    <row r="551" spans="1:7">
      <c r="A551" s="54" t="s">
        <v>105</v>
      </c>
      <c r="B551" s="55">
        <v>28</v>
      </c>
      <c r="C551" s="57"/>
    </row>
    <row r="552" spans="1:7">
      <c r="A552" s="54" t="s">
        <v>106</v>
      </c>
      <c r="B552" s="55">
        <v>21</v>
      </c>
      <c r="C552" s="57"/>
    </row>
    <row r="553" spans="1:7">
      <c r="A553" s="54" t="s">
        <v>107</v>
      </c>
      <c r="B553" s="55">
        <v>14</v>
      </c>
      <c r="C553" s="57"/>
    </row>
    <row r="554" spans="1:7">
      <c r="A554" s="54" t="s">
        <v>305</v>
      </c>
      <c r="B554" s="55">
        <v>7</v>
      </c>
      <c r="C554" s="57"/>
    </row>
    <row r="555" spans="1:7">
      <c r="A555" s="54" t="s">
        <v>230</v>
      </c>
      <c r="B555" s="55">
        <v>35</v>
      </c>
      <c r="C555" s="57"/>
    </row>
    <row r="556" spans="1:7">
      <c r="A556" s="54" t="s">
        <v>231</v>
      </c>
      <c r="B556" s="55">
        <v>28</v>
      </c>
      <c r="C556" s="57"/>
    </row>
    <row r="557" spans="1:7">
      <c r="A557" s="54" t="s">
        <v>232</v>
      </c>
      <c r="B557" s="55">
        <v>21</v>
      </c>
      <c r="C557" s="57"/>
    </row>
    <row r="558" spans="1:7">
      <c r="A558" s="54" t="s">
        <v>233</v>
      </c>
      <c r="B558" s="55">
        <v>14</v>
      </c>
      <c r="C558" s="57"/>
    </row>
    <row r="559" spans="1:7">
      <c r="A559" s="54" t="s">
        <v>306</v>
      </c>
      <c r="B559" s="55">
        <v>7</v>
      </c>
      <c r="C559" s="57"/>
    </row>
    <row r="560" spans="1:7">
      <c r="A560" s="54" t="s">
        <v>234</v>
      </c>
      <c r="B560" s="55">
        <v>35</v>
      </c>
      <c r="C560" s="57"/>
    </row>
    <row r="561" spans="1:3">
      <c r="A561" s="54" t="s">
        <v>235</v>
      </c>
      <c r="B561" s="55">
        <v>28</v>
      </c>
      <c r="C561" s="57"/>
    </row>
    <row r="562" spans="1:3">
      <c r="A562" s="54" t="s">
        <v>236</v>
      </c>
      <c r="B562" s="55">
        <v>21</v>
      </c>
      <c r="C562" s="57"/>
    </row>
    <row r="563" spans="1:3">
      <c r="A563" s="54" t="s">
        <v>237</v>
      </c>
      <c r="B563" s="55">
        <v>14</v>
      </c>
      <c r="C563" s="57"/>
    </row>
    <row r="564" spans="1:3">
      <c r="A564" s="54" t="s">
        <v>307</v>
      </c>
      <c r="B564" s="55">
        <v>7</v>
      </c>
      <c r="C564" s="57"/>
    </row>
    <row r="565" spans="1:3">
      <c r="A565" s="54" t="s">
        <v>238</v>
      </c>
      <c r="B565" s="55">
        <v>35</v>
      </c>
      <c r="C565" s="57"/>
    </row>
    <row r="566" spans="1:3">
      <c r="A566" s="54" t="s">
        <v>239</v>
      </c>
      <c r="B566" s="55">
        <v>28</v>
      </c>
      <c r="C566" s="57"/>
    </row>
    <row r="567" spans="1:3">
      <c r="A567" s="54" t="s">
        <v>240</v>
      </c>
      <c r="B567" s="55">
        <v>21</v>
      </c>
      <c r="C567" s="57"/>
    </row>
    <row r="568" spans="1:3">
      <c r="A568" s="54" t="s">
        <v>241</v>
      </c>
      <c r="B568" s="55">
        <v>14</v>
      </c>
      <c r="C568" s="57"/>
    </row>
    <row r="569" spans="1:3">
      <c r="A569" s="54" t="s">
        <v>308</v>
      </c>
      <c r="B569" s="55">
        <v>7</v>
      </c>
      <c r="C569" s="57"/>
    </row>
    <row r="570" spans="1:3">
      <c r="A570" s="54" t="s">
        <v>242</v>
      </c>
      <c r="B570" s="55">
        <v>35</v>
      </c>
      <c r="C570" s="57"/>
    </row>
    <row r="571" spans="1:3">
      <c r="A571" s="54" t="s">
        <v>243</v>
      </c>
      <c r="B571" s="55">
        <v>28</v>
      </c>
      <c r="C571" s="57"/>
    </row>
    <row r="572" spans="1:3">
      <c r="A572" s="54" t="s">
        <v>244</v>
      </c>
      <c r="B572" s="55">
        <v>21</v>
      </c>
      <c r="C572" s="57"/>
    </row>
    <row r="573" spans="1:3">
      <c r="A573" s="54" t="s">
        <v>245</v>
      </c>
      <c r="B573" s="55">
        <v>14</v>
      </c>
      <c r="C573" s="57"/>
    </row>
    <row r="574" spans="1:3">
      <c r="A574" s="54" t="s">
        <v>309</v>
      </c>
      <c r="B574" s="55">
        <v>7</v>
      </c>
      <c r="C574" s="57"/>
    </row>
    <row r="575" spans="1:3">
      <c r="A575" s="54" t="s">
        <v>246</v>
      </c>
      <c r="B575" s="55">
        <v>35</v>
      </c>
      <c r="C575" s="57"/>
    </row>
    <row r="576" spans="1:3">
      <c r="A576" s="54" t="s">
        <v>247</v>
      </c>
      <c r="B576" s="55">
        <v>28</v>
      </c>
      <c r="C576" s="57"/>
    </row>
    <row r="577" spans="1:3">
      <c r="A577" s="54" t="s">
        <v>248</v>
      </c>
      <c r="B577" s="55">
        <v>21</v>
      </c>
      <c r="C577" s="57"/>
    </row>
    <row r="578" spans="1:3">
      <c r="A578" s="54" t="s">
        <v>249</v>
      </c>
      <c r="B578" s="55">
        <v>14</v>
      </c>
      <c r="C578" s="57"/>
    </row>
    <row r="579" spans="1:3">
      <c r="A579" s="54" t="s">
        <v>310</v>
      </c>
      <c r="B579" s="55">
        <v>7</v>
      </c>
      <c r="C579" s="57"/>
    </row>
    <row r="580" spans="1:3">
      <c r="A580" s="54" t="s">
        <v>250</v>
      </c>
      <c r="B580" s="55">
        <v>35</v>
      </c>
      <c r="C580" s="57"/>
    </row>
    <row r="581" spans="1:3">
      <c r="A581" s="54" t="s">
        <v>251</v>
      </c>
      <c r="B581" s="55">
        <v>28</v>
      </c>
      <c r="C581" s="57"/>
    </row>
    <row r="582" spans="1:3">
      <c r="A582" s="54" t="s">
        <v>252</v>
      </c>
      <c r="B582" s="55">
        <v>21</v>
      </c>
      <c r="C582" s="57"/>
    </row>
    <row r="583" spans="1:3">
      <c r="A583" s="54" t="s">
        <v>253</v>
      </c>
      <c r="B583" s="55">
        <v>14</v>
      </c>
      <c r="C583" s="57"/>
    </row>
    <row r="584" spans="1:3">
      <c r="A584" s="54" t="s">
        <v>311</v>
      </c>
      <c r="B584" s="55">
        <v>7</v>
      </c>
      <c r="C584" s="57"/>
    </row>
  </sheetData>
  <mergeCells count="22">
    <mergeCell ref="I1:J1"/>
    <mergeCell ref="C37:E37"/>
    <mergeCell ref="C55:E55"/>
    <mergeCell ref="C74:E74"/>
    <mergeCell ref="C92:E92"/>
    <mergeCell ref="A1:G1"/>
    <mergeCell ref="C19:E19"/>
    <mergeCell ref="C110:E110"/>
    <mergeCell ref="C129:E129"/>
    <mergeCell ref="C257:E257"/>
    <mergeCell ref="C275:E275"/>
    <mergeCell ref="C367:E367"/>
    <mergeCell ref="C293:E293"/>
    <mergeCell ref="C312:E312"/>
    <mergeCell ref="C348:E348"/>
    <mergeCell ref="C147:E147"/>
    <mergeCell ref="C165:E165"/>
    <mergeCell ref="C184:E184"/>
    <mergeCell ref="C202:E202"/>
    <mergeCell ref="C220:E220"/>
    <mergeCell ref="C330:E330"/>
    <mergeCell ref="C238:E238"/>
  </mergeCells>
  <phoneticPr fontId="24" type="noConversion"/>
  <dataValidations count="3">
    <dataValidation type="date" allowBlank="1" showInputMessage="1" showErrorMessage="1" errorTitle="THOR - POKAL" error="Datoen er ikke gyldig - indtast en dato mellem 01-01-2011 og 31-12-2011" sqref="D352:D366 D333:D347 D315:D329 D297:D311 D278:D292 D260:D274 D114:D128 D132:D146 D150:D164 D169:D183 D187:D201 D205:D219 D223:D237 D242:D256">
      <formula1>40544</formula1>
      <formula2>40908</formula2>
    </dataValidation>
    <dataValidation type="list" allowBlank="1" showInputMessage="1" showErrorMessage="1" errorTitle="THOR - POKAL" error="Den indtastede værdi findes ikke på listen - vælg venligst en værdi på listen. " sqref="E4:E18 E22:E36 E40:E54 E59:E73 E77:E91 E95:E109 E114:E128 E132:E146 E150:E164 E169:E183 E187:E201 E205:E219 E223:E237 E242:E256 E260:E274 E278:E292 E297:E311 E315:E329 E333:E347 E352:E366">
      <formula1>Placering</formula1>
    </dataValidation>
    <dataValidation type="list" allowBlank="1" showInputMessage="1" showErrorMessage="1" errorTitle="THOR - POKAL" error="Den indtastede værdi finde ikke på listen - vælg venligst en værdi på listen." sqref="F4:F18 F22:F36 F40:F54 F59:F73 F77:F91 F95:F109 F114:F128 F132:F146 F150:F164 F169:F183 F187:F201 F205:F219 F223:F237 F242:F256 F260:F274 F278:F292 F297:F311 F315:F329 F333:F347 F352:F366">
      <formula1>Klasser</formula1>
    </dataValidation>
  </dataValidations>
  <pageMargins left="0.75" right="0.75" top="1" bottom="1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3" enableFormatConditionsCalculation="0">
    <tabColor indexed="42"/>
  </sheetPr>
  <dimension ref="A1:J547"/>
  <sheetViews>
    <sheetView workbookViewId="0">
      <selection activeCell="A2" sqref="A2"/>
    </sheetView>
  </sheetViews>
  <sheetFormatPr defaultRowHeight="12.75"/>
  <cols>
    <col min="1" max="2" width="28.85546875" customWidth="1"/>
    <col min="3" max="7" width="12" customWidth="1"/>
    <col min="8" max="8" width="4.5703125" customWidth="1"/>
    <col min="9" max="9" width="51" customWidth="1"/>
    <col min="10" max="10" width="15.42578125" customWidth="1"/>
  </cols>
  <sheetData>
    <row r="1" spans="1:10" s="22" customFormat="1" ht="22.5">
      <c r="A1" s="338" t="s">
        <v>378</v>
      </c>
      <c r="B1" s="338"/>
      <c r="C1" s="338"/>
      <c r="D1" s="338"/>
      <c r="E1" s="338"/>
      <c r="F1" s="338"/>
      <c r="G1" s="338"/>
      <c r="I1" s="335" t="str">
        <f>+A1</f>
        <v>PONY SPRING LAND 2017</v>
      </c>
      <c r="J1" s="335"/>
    </row>
    <row r="2" spans="1:10" ht="15" thickBot="1">
      <c r="A2" s="1"/>
      <c r="B2" s="1"/>
      <c r="C2" s="2"/>
      <c r="D2" s="3"/>
      <c r="E2" s="2"/>
      <c r="F2" s="2"/>
      <c r="G2" s="2"/>
    </row>
    <row r="3" spans="1:10" ht="15" thickBot="1">
      <c r="A3" s="33" t="s">
        <v>0</v>
      </c>
      <c r="B3" s="42" t="s">
        <v>13</v>
      </c>
      <c r="C3" s="40" t="s">
        <v>2</v>
      </c>
      <c r="D3" s="35" t="s">
        <v>3</v>
      </c>
      <c r="E3" s="34" t="s">
        <v>8</v>
      </c>
      <c r="F3" s="34" t="s">
        <v>4</v>
      </c>
      <c r="G3" s="36" t="s">
        <v>5</v>
      </c>
      <c r="I3" s="5" t="s">
        <v>172</v>
      </c>
      <c r="J3" s="5" t="s">
        <v>5</v>
      </c>
    </row>
    <row r="4" spans="1:10" ht="15" thickBot="1">
      <c r="A4" s="39"/>
      <c r="B4" s="43"/>
      <c r="C4" s="41"/>
      <c r="D4" s="41"/>
      <c r="E4" s="30"/>
      <c r="F4" s="31"/>
      <c r="G4" s="32">
        <f t="shared" ref="G4:G18" si="0">IF(E4&lt;&gt;"",VLOOKUP(E4&amp;", "&amp;F4,PointSkema,2,FALSE),0)</f>
        <v>0</v>
      </c>
      <c r="I4" s="44" t="str">
        <f>+C19</f>
        <v xml:space="preserve">, </v>
      </c>
      <c r="J4" s="44">
        <f>+G19</f>
        <v>0</v>
      </c>
    </row>
    <row r="5" spans="1:10" ht="14.25">
      <c r="A5" s="10"/>
      <c r="B5" s="10"/>
      <c r="C5" s="26"/>
      <c r="D5" s="41"/>
      <c r="E5" s="7"/>
      <c r="F5" s="8"/>
      <c r="G5" s="27">
        <f t="shared" si="0"/>
        <v>0</v>
      </c>
      <c r="I5" s="44" t="str">
        <f>+C37</f>
        <v xml:space="preserve">, </v>
      </c>
      <c r="J5" s="44">
        <f>+G37</f>
        <v>0</v>
      </c>
    </row>
    <row r="6" spans="1:10" ht="14.25">
      <c r="A6" s="10"/>
      <c r="B6" s="10"/>
      <c r="C6" s="26"/>
      <c r="D6" s="41"/>
      <c r="E6" s="7"/>
      <c r="F6" s="8"/>
      <c r="G6" s="27">
        <f t="shared" si="0"/>
        <v>0</v>
      </c>
      <c r="I6" s="44" t="str">
        <f>+C55</f>
        <v xml:space="preserve">, </v>
      </c>
      <c r="J6" s="44">
        <f>+G55</f>
        <v>0</v>
      </c>
    </row>
    <row r="7" spans="1:10" ht="14.25">
      <c r="A7" s="10"/>
      <c r="B7" s="10"/>
      <c r="C7" s="26"/>
      <c r="D7" s="41"/>
      <c r="E7" s="7"/>
      <c r="F7" s="8"/>
      <c r="G7" s="27">
        <f t="shared" si="0"/>
        <v>0</v>
      </c>
      <c r="I7" s="44" t="str">
        <f>+C74</f>
        <v xml:space="preserve">, </v>
      </c>
      <c r="J7" s="44">
        <f>+G74</f>
        <v>0</v>
      </c>
    </row>
    <row r="8" spans="1:10" ht="14.25">
      <c r="A8" s="10"/>
      <c r="B8" s="10"/>
      <c r="C8" s="26"/>
      <c r="D8" s="41"/>
      <c r="E8" s="7"/>
      <c r="F8" s="8"/>
      <c r="G8" s="27">
        <f t="shared" si="0"/>
        <v>0</v>
      </c>
      <c r="I8" s="44" t="str">
        <f>+C92</f>
        <v xml:space="preserve">, </v>
      </c>
      <c r="J8" s="44">
        <f>+G92</f>
        <v>0</v>
      </c>
    </row>
    <row r="9" spans="1:10" ht="14.25">
      <c r="A9" s="10"/>
      <c r="B9" s="10"/>
      <c r="C9" s="26"/>
      <c r="D9" s="41"/>
      <c r="E9" s="7"/>
      <c r="F9" s="8"/>
      <c r="G9" s="27">
        <f t="shared" si="0"/>
        <v>0</v>
      </c>
      <c r="I9" s="44" t="str">
        <f>+C110</f>
        <v xml:space="preserve">, </v>
      </c>
      <c r="J9" s="44">
        <f>+G110</f>
        <v>0</v>
      </c>
    </row>
    <row r="10" spans="1:10" ht="14.25">
      <c r="A10" s="10"/>
      <c r="B10" s="10"/>
      <c r="C10" s="26"/>
      <c r="D10" s="41"/>
      <c r="E10" s="7"/>
      <c r="F10" s="8"/>
      <c r="G10" s="27">
        <f t="shared" si="0"/>
        <v>0</v>
      </c>
      <c r="I10" s="44" t="str">
        <f>+C129</f>
        <v xml:space="preserve">, </v>
      </c>
      <c r="J10" s="44">
        <f>+G129</f>
        <v>0</v>
      </c>
    </row>
    <row r="11" spans="1:10" ht="14.25">
      <c r="A11" s="10"/>
      <c r="B11" s="10"/>
      <c r="C11" s="26"/>
      <c r="D11" s="41"/>
      <c r="E11" s="7"/>
      <c r="F11" s="8"/>
      <c r="G11" s="27">
        <f t="shared" si="0"/>
        <v>0</v>
      </c>
      <c r="I11" s="44" t="str">
        <f>+C147</f>
        <v xml:space="preserve">, </v>
      </c>
      <c r="J11" s="44">
        <f>+G147</f>
        <v>0</v>
      </c>
    </row>
    <row r="12" spans="1:10" ht="14.25">
      <c r="A12" s="10"/>
      <c r="B12" s="10"/>
      <c r="C12" s="26"/>
      <c r="D12" s="41"/>
      <c r="E12" s="7"/>
      <c r="F12" s="8"/>
      <c r="G12" s="27">
        <f t="shared" si="0"/>
        <v>0</v>
      </c>
      <c r="I12" s="44" t="str">
        <f>+C165</f>
        <v xml:space="preserve">, </v>
      </c>
      <c r="J12" s="44">
        <f>+G165</f>
        <v>0</v>
      </c>
    </row>
    <row r="13" spans="1:10" ht="14.25">
      <c r="A13" s="10"/>
      <c r="B13" s="10"/>
      <c r="C13" s="26"/>
      <c r="D13" s="41"/>
      <c r="E13" s="7"/>
      <c r="F13" s="8"/>
      <c r="G13" s="27">
        <f t="shared" si="0"/>
        <v>0</v>
      </c>
      <c r="I13" s="44" t="str">
        <f>+C184</f>
        <v xml:space="preserve">, </v>
      </c>
      <c r="J13" s="44">
        <f>+G184</f>
        <v>0</v>
      </c>
    </row>
    <row r="14" spans="1:10" ht="14.25">
      <c r="A14" s="10"/>
      <c r="B14" s="10"/>
      <c r="C14" s="26"/>
      <c r="D14" s="41"/>
      <c r="E14" s="7"/>
      <c r="F14" s="8"/>
      <c r="G14" s="27">
        <f t="shared" si="0"/>
        <v>0</v>
      </c>
      <c r="I14" s="44" t="str">
        <f>+C202</f>
        <v xml:space="preserve">, </v>
      </c>
      <c r="J14" s="44">
        <f>+G202</f>
        <v>0</v>
      </c>
    </row>
    <row r="15" spans="1:10" ht="14.25">
      <c r="A15" s="10"/>
      <c r="B15" s="10"/>
      <c r="C15" s="26"/>
      <c r="D15" s="41"/>
      <c r="E15" s="7"/>
      <c r="F15" s="8"/>
      <c r="G15" s="27">
        <f t="shared" si="0"/>
        <v>0</v>
      </c>
      <c r="I15" s="44" t="str">
        <f>+C220</f>
        <v xml:space="preserve">, </v>
      </c>
      <c r="J15" s="44">
        <f>+G220</f>
        <v>0</v>
      </c>
    </row>
    <row r="16" spans="1:10" ht="14.25">
      <c r="A16" s="10"/>
      <c r="B16" s="10"/>
      <c r="C16" s="26"/>
      <c r="D16" s="41"/>
      <c r="E16" s="7"/>
      <c r="F16" s="8"/>
      <c r="G16" s="27">
        <f t="shared" si="0"/>
        <v>0</v>
      </c>
      <c r="I16" s="44" t="str">
        <f>+C238</f>
        <v xml:space="preserve">, </v>
      </c>
      <c r="J16" s="44">
        <f>+G238</f>
        <v>0</v>
      </c>
    </row>
    <row r="17" spans="1:10" ht="14.25">
      <c r="A17" s="10"/>
      <c r="B17" s="10"/>
      <c r="C17" s="26"/>
      <c r="D17" s="41"/>
      <c r="E17" s="7"/>
      <c r="F17" s="8"/>
      <c r="G17" s="27">
        <f t="shared" si="0"/>
        <v>0</v>
      </c>
      <c r="I17" s="44" t="str">
        <f>+C257</f>
        <v xml:space="preserve">, </v>
      </c>
      <c r="J17" s="44">
        <f>+G257</f>
        <v>0</v>
      </c>
    </row>
    <row r="18" spans="1:10" ht="15" thickBot="1">
      <c r="A18" s="10"/>
      <c r="B18" s="10"/>
      <c r="C18" s="28"/>
      <c r="D18" s="41"/>
      <c r="E18" s="24"/>
      <c r="F18" s="25"/>
      <c r="G18" s="37">
        <f t="shared" si="0"/>
        <v>0</v>
      </c>
      <c r="I18" s="44" t="str">
        <f>+C275</f>
        <v xml:space="preserve">, </v>
      </c>
      <c r="J18" s="44">
        <f>+G275</f>
        <v>0</v>
      </c>
    </row>
    <row r="19" spans="1:10" ht="15" thickBot="1">
      <c r="A19" s="10"/>
      <c r="B19" s="10"/>
      <c r="C19" s="333" t="str">
        <f>+A4&amp;", "&amp;B4</f>
        <v xml:space="preserve">, </v>
      </c>
      <c r="D19" s="334"/>
      <c r="E19" s="334"/>
      <c r="F19" s="38" t="s">
        <v>173</v>
      </c>
      <c r="G19" s="11">
        <f>SUM(G4:G18)</f>
        <v>0</v>
      </c>
      <c r="I19" s="44" t="str">
        <f>+C293</f>
        <v xml:space="preserve">, </v>
      </c>
      <c r="J19" s="44">
        <f>+G293</f>
        <v>0</v>
      </c>
    </row>
    <row r="20" spans="1:10" ht="15" thickBot="1">
      <c r="A20" s="4"/>
      <c r="B20" s="4"/>
      <c r="C20" s="4"/>
      <c r="D20" s="13"/>
      <c r="E20" s="4"/>
      <c r="F20" s="4"/>
      <c r="G20" s="4"/>
      <c r="I20" s="44" t="str">
        <f>+C312</f>
        <v xml:space="preserve">, </v>
      </c>
      <c r="J20" s="44">
        <f>+G312</f>
        <v>0</v>
      </c>
    </row>
    <row r="21" spans="1:10" ht="15" thickBot="1">
      <c r="A21" s="33" t="s">
        <v>0</v>
      </c>
      <c r="B21" s="42" t="s">
        <v>13</v>
      </c>
      <c r="C21" s="40" t="s">
        <v>2</v>
      </c>
      <c r="D21" s="35" t="s">
        <v>3</v>
      </c>
      <c r="E21" s="34" t="s">
        <v>8</v>
      </c>
      <c r="F21" s="34" t="s">
        <v>4</v>
      </c>
      <c r="G21" s="36" t="s">
        <v>5</v>
      </c>
      <c r="I21" s="44" t="str">
        <f>+C330</f>
        <v xml:space="preserve">, </v>
      </c>
      <c r="J21" s="44">
        <f>+G330</f>
        <v>0</v>
      </c>
    </row>
    <row r="22" spans="1:10" ht="15" thickBot="1">
      <c r="A22" s="39"/>
      <c r="B22" s="43"/>
      <c r="C22" s="41"/>
      <c r="D22" s="41"/>
      <c r="E22" s="30"/>
      <c r="F22" s="31"/>
      <c r="G22" s="32">
        <f t="shared" ref="G22:G36" si="1">IF(E22&lt;&gt;"",VLOOKUP(E22&amp;", "&amp;F22,PointSkema,2,FALSE),0)</f>
        <v>0</v>
      </c>
      <c r="I22" s="44" t="str">
        <f>+C348</f>
        <v xml:space="preserve">, </v>
      </c>
      <c r="J22" s="44">
        <f>+G348</f>
        <v>0</v>
      </c>
    </row>
    <row r="23" spans="1:10" ht="14.25">
      <c r="A23" s="10"/>
      <c r="B23" s="10"/>
      <c r="C23" s="26"/>
      <c r="D23" s="41"/>
      <c r="E23" s="7"/>
      <c r="F23" s="8"/>
      <c r="G23" s="27">
        <f t="shared" si="1"/>
        <v>0</v>
      </c>
      <c r="I23" s="44" t="str">
        <f>+C367</f>
        <v xml:space="preserve">, </v>
      </c>
      <c r="J23" s="44">
        <f>+G367</f>
        <v>0</v>
      </c>
    </row>
    <row r="24" spans="1:10" ht="14.25">
      <c r="A24" s="10"/>
      <c r="B24" s="10"/>
      <c r="C24" s="26"/>
      <c r="D24" s="41"/>
      <c r="E24" s="7"/>
      <c r="F24" s="8"/>
      <c r="G24" s="27">
        <f t="shared" si="1"/>
        <v>0</v>
      </c>
    </row>
    <row r="25" spans="1:10" ht="14.25">
      <c r="A25" s="10"/>
      <c r="B25" s="10"/>
      <c r="C25" s="26"/>
      <c r="D25" s="41"/>
      <c r="E25" s="7"/>
      <c r="F25" s="8"/>
      <c r="G25" s="27">
        <f t="shared" si="1"/>
        <v>0</v>
      </c>
    </row>
    <row r="26" spans="1:10" ht="14.25">
      <c r="A26" s="10"/>
      <c r="B26" s="10"/>
      <c r="C26" s="26"/>
      <c r="D26" s="41"/>
      <c r="E26" s="7"/>
      <c r="F26" s="8"/>
      <c r="G26" s="27">
        <f t="shared" si="1"/>
        <v>0</v>
      </c>
    </row>
    <row r="27" spans="1:10" ht="14.25">
      <c r="A27" s="10"/>
      <c r="B27" s="10"/>
      <c r="C27" s="26"/>
      <c r="D27" s="41"/>
      <c r="E27" s="7"/>
      <c r="F27" s="8"/>
      <c r="G27" s="27">
        <f t="shared" si="1"/>
        <v>0</v>
      </c>
    </row>
    <row r="28" spans="1:10" ht="14.25">
      <c r="A28" s="10"/>
      <c r="B28" s="10"/>
      <c r="C28" s="26"/>
      <c r="D28" s="41"/>
      <c r="E28" s="7"/>
      <c r="F28" s="8"/>
      <c r="G28" s="27">
        <f t="shared" si="1"/>
        <v>0</v>
      </c>
    </row>
    <row r="29" spans="1:10" ht="14.25">
      <c r="A29" s="10"/>
      <c r="B29" s="10"/>
      <c r="C29" s="26"/>
      <c r="D29" s="41"/>
      <c r="E29" s="7"/>
      <c r="F29" s="8"/>
      <c r="G29" s="27">
        <f t="shared" si="1"/>
        <v>0</v>
      </c>
    </row>
    <row r="30" spans="1:10" ht="14.25">
      <c r="A30" s="10"/>
      <c r="B30" s="10"/>
      <c r="C30" s="26"/>
      <c r="D30" s="41"/>
      <c r="E30" s="7"/>
      <c r="F30" s="8"/>
      <c r="G30" s="27">
        <f t="shared" si="1"/>
        <v>0</v>
      </c>
    </row>
    <row r="31" spans="1:10" ht="14.25">
      <c r="A31" s="10"/>
      <c r="B31" s="10"/>
      <c r="C31" s="26"/>
      <c r="D31" s="41"/>
      <c r="E31" s="7"/>
      <c r="F31" s="8"/>
      <c r="G31" s="27">
        <f t="shared" si="1"/>
        <v>0</v>
      </c>
    </row>
    <row r="32" spans="1:10" ht="14.25">
      <c r="A32" s="10"/>
      <c r="B32" s="10"/>
      <c r="C32" s="26"/>
      <c r="D32" s="41"/>
      <c r="E32" s="7"/>
      <c r="F32" s="8"/>
      <c r="G32" s="27">
        <f t="shared" si="1"/>
        <v>0</v>
      </c>
    </row>
    <row r="33" spans="1:7" ht="14.25">
      <c r="A33" s="10"/>
      <c r="B33" s="10"/>
      <c r="C33" s="26"/>
      <c r="D33" s="41"/>
      <c r="E33" s="7"/>
      <c r="F33" s="8"/>
      <c r="G33" s="27">
        <f t="shared" si="1"/>
        <v>0</v>
      </c>
    </row>
    <row r="34" spans="1:7" ht="14.25">
      <c r="A34" s="10"/>
      <c r="B34" s="10"/>
      <c r="C34" s="26"/>
      <c r="D34" s="41"/>
      <c r="E34" s="7"/>
      <c r="F34" s="8"/>
      <c r="G34" s="27">
        <f t="shared" si="1"/>
        <v>0</v>
      </c>
    </row>
    <row r="35" spans="1:7" ht="14.25">
      <c r="A35" s="10"/>
      <c r="B35" s="10"/>
      <c r="C35" s="26"/>
      <c r="D35" s="41"/>
      <c r="E35" s="7"/>
      <c r="F35" s="8"/>
      <c r="G35" s="27">
        <f t="shared" si="1"/>
        <v>0</v>
      </c>
    </row>
    <row r="36" spans="1:7" ht="15" thickBot="1">
      <c r="A36" s="10"/>
      <c r="B36" s="10"/>
      <c r="C36" s="28"/>
      <c r="D36" s="41"/>
      <c r="E36" s="24"/>
      <c r="F36" s="25"/>
      <c r="G36" s="37">
        <f t="shared" si="1"/>
        <v>0</v>
      </c>
    </row>
    <row r="37" spans="1:7" ht="15" thickBot="1">
      <c r="A37" s="10"/>
      <c r="B37" s="10"/>
      <c r="C37" s="333" t="str">
        <f>+A22&amp;", "&amp;B22</f>
        <v xml:space="preserve">, </v>
      </c>
      <c r="D37" s="334"/>
      <c r="E37" s="334"/>
      <c r="F37" s="38" t="s">
        <v>173</v>
      </c>
      <c r="G37" s="11">
        <f>SUM(G22:G36)</f>
        <v>0</v>
      </c>
    </row>
    <row r="38" spans="1:7" ht="15" thickBot="1">
      <c r="A38" s="4"/>
      <c r="B38" s="4"/>
      <c r="C38" s="4"/>
      <c r="D38" s="13"/>
      <c r="E38" s="4"/>
      <c r="F38" s="4"/>
      <c r="G38" s="4"/>
    </row>
    <row r="39" spans="1:7" ht="15" thickBot="1">
      <c r="A39" s="33" t="s">
        <v>0</v>
      </c>
      <c r="B39" s="42" t="s">
        <v>13</v>
      </c>
      <c r="C39" s="40" t="s">
        <v>2</v>
      </c>
      <c r="D39" s="35" t="s">
        <v>3</v>
      </c>
      <c r="E39" s="34" t="s">
        <v>8</v>
      </c>
      <c r="F39" s="34" t="s">
        <v>4</v>
      </c>
      <c r="G39" s="36" t="s">
        <v>5</v>
      </c>
    </row>
    <row r="40" spans="1:7" ht="15" thickBot="1">
      <c r="A40" s="39"/>
      <c r="B40" s="43"/>
      <c r="C40" s="41"/>
      <c r="D40" s="41"/>
      <c r="E40" s="30"/>
      <c r="F40" s="31"/>
      <c r="G40" s="32">
        <f t="shared" ref="G40:G54" si="2">IF(E40&lt;&gt;"",VLOOKUP(E40&amp;", "&amp;F40,PointSkema,2,FALSE),0)</f>
        <v>0</v>
      </c>
    </row>
    <row r="41" spans="1:7" ht="14.25">
      <c r="A41" s="10"/>
      <c r="B41" s="10"/>
      <c r="C41" s="26"/>
      <c r="D41" s="41"/>
      <c r="E41" s="7"/>
      <c r="F41" s="8"/>
      <c r="G41" s="27">
        <f t="shared" si="2"/>
        <v>0</v>
      </c>
    </row>
    <row r="42" spans="1:7" ht="14.25">
      <c r="A42" s="10"/>
      <c r="B42" s="10"/>
      <c r="C42" s="26"/>
      <c r="D42" s="41"/>
      <c r="E42" s="7"/>
      <c r="F42" s="8"/>
      <c r="G42" s="27">
        <f t="shared" si="2"/>
        <v>0</v>
      </c>
    </row>
    <row r="43" spans="1:7" ht="14.25">
      <c r="A43" s="10"/>
      <c r="B43" s="10"/>
      <c r="C43" s="26"/>
      <c r="D43" s="41"/>
      <c r="E43" s="7"/>
      <c r="F43" s="8"/>
      <c r="G43" s="27">
        <f t="shared" si="2"/>
        <v>0</v>
      </c>
    </row>
    <row r="44" spans="1:7" ht="14.25">
      <c r="A44" s="10"/>
      <c r="B44" s="10"/>
      <c r="C44" s="26"/>
      <c r="D44" s="41"/>
      <c r="E44" s="7"/>
      <c r="F44" s="8"/>
      <c r="G44" s="27">
        <f t="shared" si="2"/>
        <v>0</v>
      </c>
    </row>
    <row r="45" spans="1:7" ht="14.25">
      <c r="A45" s="10"/>
      <c r="B45" s="10"/>
      <c r="C45" s="26"/>
      <c r="D45" s="41"/>
      <c r="E45" s="7"/>
      <c r="F45" s="8"/>
      <c r="G45" s="27">
        <f t="shared" si="2"/>
        <v>0</v>
      </c>
    </row>
    <row r="46" spans="1:7" ht="14.25">
      <c r="A46" s="10"/>
      <c r="B46" s="10"/>
      <c r="C46" s="26"/>
      <c r="D46" s="41"/>
      <c r="E46" s="7"/>
      <c r="F46" s="8"/>
      <c r="G46" s="27">
        <f t="shared" si="2"/>
        <v>0</v>
      </c>
    </row>
    <row r="47" spans="1:7" ht="14.25">
      <c r="A47" s="10"/>
      <c r="B47" s="10"/>
      <c r="C47" s="26"/>
      <c r="D47" s="41"/>
      <c r="E47" s="7"/>
      <c r="F47" s="8"/>
      <c r="G47" s="27">
        <f t="shared" si="2"/>
        <v>0</v>
      </c>
    </row>
    <row r="48" spans="1:7" ht="14.25">
      <c r="A48" s="10"/>
      <c r="B48" s="10"/>
      <c r="C48" s="26"/>
      <c r="D48" s="41"/>
      <c r="E48" s="7"/>
      <c r="F48" s="8"/>
      <c r="G48" s="27">
        <f t="shared" si="2"/>
        <v>0</v>
      </c>
    </row>
    <row r="49" spans="1:7" ht="14.25">
      <c r="A49" s="10"/>
      <c r="B49" s="10"/>
      <c r="C49" s="26"/>
      <c r="D49" s="41"/>
      <c r="E49" s="7"/>
      <c r="F49" s="8"/>
      <c r="G49" s="27">
        <f t="shared" si="2"/>
        <v>0</v>
      </c>
    </row>
    <row r="50" spans="1:7" ht="14.25">
      <c r="A50" s="10"/>
      <c r="B50" s="10"/>
      <c r="C50" s="26"/>
      <c r="D50" s="41"/>
      <c r="E50" s="7"/>
      <c r="F50" s="8"/>
      <c r="G50" s="27">
        <f t="shared" si="2"/>
        <v>0</v>
      </c>
    </row>
    <row r="51" spans="1:7" ht="14.25">
      <c r="A51" s="10"/>
      <c r="B51" s="10"/>
      <c r="C51" s="26"/>
      <c r="D51" s="41"/>
      <c r="E51" s="7"/>
      <c r="F51" s="8"/>
      <c r="G51" s="27">
        <f t="shared" si="2"/>
        <v>0</v>
      </c>
    </row>
    <row r="52" spans="1:7" ht="14.25">
      <c r="A52" s="10"/>
      <c r="B52" s="10"/>
      <c r="C52" s="26"/>
      <c r="D52" s="41"/>
      <c r="E52" s="7"/>
      <c r="F52" s="8"/>
      <c r="G52" s="27">
        <f t="shared" si="2"/>
        <v>0</v>
      </c>
    </row>
    <row r="53" spans="1:7" ht="14.25">
      <c r="A53" s="10"/>
      <c r="B53" s="10"/>
      <c r="C53" s="26"/>
      <c r="D53" s="41"/>
      <c r="E53" s="7"/>
      <c r="F53" s="8"/>
      <c r="G53" s="27">
        <f t="shared" si="2"/>
        <v>0</v>
      </c>
    </row>
    <row r="54" spans="1:7" ht="15" thickBot="1">
      <c r="A54" s="10"/>
      <c r="B54" s="10"/>
      <c r="C54" s="28"/>
      <c r="D54" s="41"/>
      <c r="E54" s="24"/>
      <c r="F54" s="25"/>
      <c r="G54" s="37">
        <f t="shared" si="2"/>
        <v>0</v>
      </c>
    </row>
    <row r="55" spans="1:7" ht="15" thickBot="1">
      <c r="A55" s="10"/>
      <c r="B55" s="10"/>
      <c r="C55" s="333" t="str">
        <f>+A40&amp;", "&amp;B40</f>
        <v xml:space="preserve">, </v>
      </c>
      <c r="D55" s="334"/>
      <c r="E55" s="334"/>
      <c r="F55" s="38" t="s">
        <v>173</v>
      </c>
      <c r="G55" s="11">
        <f>SUM(G40:G54)</f>
        <v>0</v>
      </c>
    </row>
    <row r="56" spans="1:7" ht="14.25">
      <c r="A56" s="4"/>
      <c r="B56" s="4"/>
      <c r="C56" s="4"/>
      <c r="D56" s="13"/>
      <c r="E56" s="4"/>
      <c r="F56" s="4"/>
      <c r="G56" s="4"/>
    </row>
    <row r="57" spans="1:7" ht="15" thickBot="1">
      <c r="A57" s="4"/>
      <c r="B57" s="4"/>
      <c r="C57" s="4"/>
      <c r="D57" s="13"/>
      <c r="E57" s="4"/>
      <c r="F57" s="4"/>
      <c r="G57" s="4"/>
    </row>
    <row r="58" spans="1:7" ht="15" thickBot="1">
      <c r="A58" s="33" t="s">
        <v>0</v>
      </c>
      <c r="B58" s="42" t="s">
        <v>13</v>
      </c>
      <c r="C58" s="40" t="s">
        <v>2</v>
      </c>
      <c r="D58" s="35" t="s">
        <v>3</v>
      </c>
      <c r="E58" s="34" t="s">
        <v>8</v>
      </c>
      <c r="F58" s="34" t="s">
        <v>4</v>
      </c>
      <c r="G58" s="36" t="s">
        <v>5</v>
      </c>
    </row>
    <row r="59" spans="1:7" ht="15" thickBot="1">
      <c r="A59" s="39"/>
      <c r="B59" s="43"/>
      <c r="C59" s="41"/>
      <c r="D59" s="41"/>
      <c r="E59" s="30"/>
      <c r="F59" s="31"/>
      <c r="G59" s="32">
        <f t="shared" ref="G59:G73" si="3">IF(E59&lt;&gt;"",VLOOKUP(E59&amp;", "&amp;F59,PointSkema,2,FALSE),0)</f>
        <v>0</v>
      </c>
    </row>
    <row r="60" spans="1:7" ht="14.25">
      <c r="A60" s="10"/>
      <c r="B60" s="10"/>
      <c r="C60" s="26"/>
      <c r="D60" s="41"/>
      <c r="E60" s="7"/>
      <c r="F60" s="8"/>
      <c r="G60" s="27">
        <f t="shared" si="3"/>
        <v>0</v>
      </c>
    </row>
    <row r="61" spans="1:7" ht="14.25">
      <c r="A61" s="10"/>
      <c r="B61" s="10"/>
      <c r="C61" s="26"/>
      <c r="D61" s="41"/>
      <c r="E61" s="7"/>
      <c r="F61" s="8"/>
      <c r="G61" s="27">
        <f t="shared" si="3"/>
        <v>0</v>
      </c>
    </row>
    <row r="62" spans="1:7" ht="14.25">
      <c r="A62" s="10"/>
      <c r="B62" s="10"/>
      <c r="C62" s="26"/>
      <c r="D62" s="41"/>
      <c r="E62" s="7"/>
      <c r="F62" s="8"/>
      <c r="G62" s="27">
        <f t="shared" si="3"/>
        <v>0</v>
      </c>
    </row>
    <row r="63" spans="1:7" ht="14.25">
      <c r="A63" s="10"/>
      <c r="B63" s="10"/>
      <c r="C63" s="26"/>
      <c r="D63" s="41"/>
      <c r="E63" s="7"/>
      <c r="F63" s="8"/>
      <c r="G63" s="27">
        <f t="shared" si="3"/>
        <v>0</v>
      </c>
    </row>
    <row r="64" spans="1:7" ht="14.25">
      <c r="A64" s="10"/>
      <c r="B64" s="10"/>
      <c r="C64" s="26"/>
      <c r="D64" s="41"/>
      <c r="E64" s="7"/>
      <c r="F64" s="8"/>
      <c r="G64" s="27">
        <f t="shared" si="3"/>
        <v>0</v>
      </c>
    </row>
    <row r="65" spans="1:7" ht="14.25">
      <c r="A65" s="10"/>
      <c r="B65" s="10"/>
      <c r="C65" s="26"/>
      <c r="D65" s="41"/>
      <c r="E65" s="7"/>
      <c r="F65" s="8"/>
      <c r="G65" s="27">
        <f t="shared" si="3"/>
        <v>0</v>
      </c>
    </row>
    <row r="66" spans="1:7" ht="14.25">
      <c r="A66" s="10"/>
      <c r="B66" s="10"/>
      <c r="C66" s="26"/>
      <c r="D66" s="41"/>
      <c r="E66" s="7"/>
      <c r="F66" s="8"/>
      <c r="G66" s="27">
        <f t="shared" si="3"/>
        <v>0</v>
      </c>
    </row>
    <row r="67" spans="1:7" ht="14.25">
      <c r="A67" s="10"/>
      <c r="B67" s="10"/>
      <c r="C67" s="26"/>
      <c r="D67" s="41"/>
      <c r="E67" s="7"/>
      <c r="F67" s="8"/>
      <c r="G67" s="27">
        <f t="shared" si="3"/>
        <v>0</v>
      </c>
    </row>
    <row r="68" spans="1:7" ht="14.25">
      <c r="A68" s="10"/>
      <c r="B68" s="10"/>
      <c r="C68" s="26"/>
      <c r="D68" s="41"/>
      <c r="E68" s="7"/>
      <c r="F68" s="8"/>
      <c r="G68" s="27">
        <f t="shared" si="3"/>
        <v>0</v>
      </c>
    </row>
    <row r="69" spans="1:7" ht="14.25">
      <c r="A69" s="10"/>
      <c r="B69" s="10"/>
      <c r="C69" s="26"/>
      <c r="D69" s="41"/>
      <c r="E69" s="7"/>
      <c r="F69" s="8"/>
      <c r="G69" s="27">
        <f t="shared" si="3"/>
        <v>0</v>
      </c>
    </row>
    <row r="70" spans="1:7" ht="14.25">
      <c r="A70" s="10"/>
      <c r="B70" s="10"/>
      <c r="C70" s="26"/>
      <c r="D70" s="41"/>
      <c r="E70" s="7"/>
      <c r="F70" s="8"/>
      <c r="G70" s="27">
        <f t="shared" si="3"/>
        <v>0</v>
      </c>
    </row>
    <row r="71" spans="1:7" ht="14.25">
      <c r="A71" s="10"/>
      <c r="B71" s="10"/>
      <c r="C71" s="26"/>
      <c r="D71" s="41"/>
      <c r="E71" s="7"/>
      <c r="F71" s="8"/>
      <c r="G71" s="27">
        <f t="shared" si="3"/>
        <v>0</v>
      </c>
    </row>
    <row r="72" spans="1:7" ht="14.25">
      <c r="A72" s="10"/>
      <c r="B72" s="10"/>
      <c r="C72" s="26"/>
      <c r="D72" s="41"/>
      <c r="E72" s="7"/>
      <c r="F72" s="8"/>
      <c r="G72" s="27">
        <f t="shared" si="3"/>
        <v>0</v>
      </c>
    </row>
    <row r="73" spans="1:7" ht="15" thickBot="1">
      <c r="A73" s="10"/>
      <c r="B73" s="10"/>
      <c r="C73" s="28"/>
      <c r="D73" s="41"/>
      <c r="E73" s="24"/>
      <c r="F73" s="25"/>
      <c r="G73" s="37">
        <f t="shared" si="3"/>
        <v>0</v>
      </c>
    </row>
    <row r="74" spans="1:7" ht="15" thickBot="1">
      <c r="A74" s="10"/>
      <c r="B74" s="10"/>
      <c r="C74" s="333" t="str">
        <f>+A59&amp;", "&amp;B59</f>
        <v xml:space="preserve">, </v>
      </c>
      <c r="D74" s="334"/>
      <c r="E74" s="334"/>
      <c r="F74" s="38" t="s">
        <v>173</v>
      </c>
      <c r="G74" s="11">
        <f>SUM(G59:G73)</f>
        <v>0</v>
      </c>
    </row>
    <row r="75" spans="1:7" ht="15" thickBot="1">
      <c r="A75" s="4"/>
      <c r="B75" s="4"/>
      <c r="C75" s="4"/>
      <c r="D75" s="13"/>
      <c r="E75" s="4"/>
      <c r="F75" s="4"/>
      <c r="G75" s="4"/>
    </row>
    <row r="76" spans="1:7" ht="15" thickBot="1">
      <c r="A76" s="33" t="s">
        <v>0</v>
      </c>
      <c r="B76" s="42" t="s">
        <v>13</v>
      </c>
      <c r="C76" s="40" t="s">
        <v>2</v>
      </c>
      <c r="D76" s="35" t="s">
        <v>3</v>
      </c>
      <c r="E76" s="34" t="s">
        <v>8</v>
      </c>
      <c r="F76" s="34" t="s">
        <v>4</v>
      </c>
      <c r="G76" s="36" t="s">
        <v>5</v>
      </c>
    </row>
    <row r="77" spans="1:7" ht="15" thickBot="1">
      <c r="A77" s="39"/>
      <c r="B77" s="43"/>
      <c r="C77" s="41"/>
      <c r="D77" s="41"/>
      <c r="E77" s="30"/>
      <c r="F77" s="31"/>
      <c r="G77" s="32">
        <f t="shared" ref="G77:G91" si="4">IF(E77&lt;&gt;"",VLOOKUP(E77&amp;", "&amp;F77,PointSkema,2,FALSE),0)</f>
        <v>0</v>
      </c>
    </row>
    <row r="78" spans="1:7" ht="14.25">
      <c r="A78" s="10"/>
      <c r="B78" s="10"/>
      <c r="C78" s="26"/>
      <c r="D78" s="41"/>
      <c r="E78" s="7"/>
      <c r="F78" s="8"/>
      <c r="G78" s="27">
        <f t="shared" si="4"/>
        <v>0</v>
      </c>
    </row>
    <row r="79" spans="1:7" ht="14.25">
      <c r="A79" s="10"/>
      <c r="B79" s="10"/>
      <c r="C79" s="26"/>
      <c r="D79" s="41"/>
      <c r="E79" s="7"/>
      <c r="F79" s="8"/>
      <c r="G79" s="27">
        <f t="shared" si="4"/>
        <v>0</v>
      </c>
    </row>
    <row r="80" spans="1:7" ht="14.25">
      <c r="A80" s="10"/>
      <c r="B80" s="10"/>
      <c r="C80" s="26"/>
      <c r="D80" s="41"/>
      <c r="E80" s="7"/>
      <c r="F80" s="8"/>
      <c r="G80" s="27">
        <f t="shared" si="4"/>
        <v>0</v>
      </c>
    </row>
    <row r="81" spans="1:7" ht="14.25">
      <c r="A81" s="10"/>
      <c r="B81" s="10"/>
      <c r="C81" s="26"/>
      <c r="D81" s="41"/>
      <c r="E81" s="7"/>
      <c r="F81" s="8"/>
      <c r="G81" s="27">
        <f t="shared" si="4"/>
        <v>0</v>
      </c>
    </row>
    <row r="82" spans="1:7" ht="14.25">
      <c r="A82" s="10"/>
      <c r="B82" s="10"/>
      <c r="C82" s="26"/>
      <c r="D82" s="41"/>
      <c r="E82" s="7"/>
      <c r="F82" s="8"/>
      <c r="G82" s="27">
        <f t="shared" si="4"/>
        <v>0</v>
      </c>
    </row>
    <row r="83" spans="1:7" ht="14.25">
      <c r="A83" s="10"/>
      <c r="B83" s="10"/>
      <c r="C83" s="26"/>
      <c r="D83" s="41"/>
      <c r="E83" s="7"/>
      <c r="F83" s="8"/>
      <c r="G83" s="27">
        <f t="shared" si="4"/>
        <v>0</v>
      </c>
    </row>
    <row r="84" spans="1:7" ht="14.25">
      <c r="A84" s="10"/>
      <c r="B84" s="10"/>
      <c r="C84" s="26"/>
      <c r="D84" s="41"/>
      <c r="E84" s="7"/>
      <c r="F84" s="8"/>
      <c r="G84" s="27">
        <f t="shared" si="4"/>
        <v>0</v>
      </c>
    </row>
    <row r="85" spans="1:7" ht="14.25">
      <c r="A85" s="10"/>
      <c r="B85" s="10"/>
      <c r="C85" s="26"/>
      <c r="D85" s="41"/>
      <c r="E85" s="7"/>
      <c r="F85" s="8"/>
      <c r="G85" s="27">
        <f t="shared" si="4"/>
        <v>0</v>
      </c>
    </row>
    <row r="86" spans="1:7" ht="14.25">
      <c r="A86" s="10"/>
      <c r="B86" s="10"/>
      <c r="C86" s="26"/>
      <c r="D86" s="41"/>
      <c r="E86" s="7"/>
      <c r="F86" s="8"/>
      <c r="G86" s="27">
        <f t="shared" si="4"/>
        <v>0</v>
      </c>
    </row>
    <row r="87" spans="1:7" ht="14.25">
      <c r="A87" s="10"/>
      <c r="B87" s="10"/>
      <c r="C87" s="26"/>
      <c r="D87" s="41"/>
      <c r="E87" s="7"/>
      <c r="F87" s="8"/>
      <c r="G87" s="27">
        <f t="shared" si="4"/>
        <v>0</v>
      </c>
    </row>
    <row r="88" spans="1:7" ht="14.25">
      <c r="A88" s="10"/>
      <c r="B88" s="10"/>
      <c r="C88" s="26"/>
      <c r="D88" s="41"/>
      <c r="E88" s="7"/>
      <c r="F88" s="8"/>
      <c r="G88" s="27">
        <f t="shared" si="4"/>
        <v>0</v>
      </c>
    </row>
    <row r="89" spans="1:7" ht="14.25">
      <c r="A89" s="10"/>
      <c r="B89" s="10"/>
      <c r="C89" s="26"/>
      <c r="D89" s="41"/>
      <c r="E89" s="7"/>
      <c r="F89" s="8"/>
      <c r="G89" s="27">
        <f t="shared" si="4"/>
        <v>0</v>
      </c>
    </row>
    <row r="90" spans="1:7" ht="14.25">
      <c r="A90" s="10"/>
      <c r="B90" s="10"/>
      <c r="C90" s="26"/>
      <c r="D90" s="41"/>
      <c r="E90" s="7"/>
      <c r="F90" s="8"/>
      <c r="G90" s="27">
        <f t="shared" si="4"/>
        <v>0</v>
      </c>
    </row>
    <row r="91" spans="1:7" ht="15" thickBot="1">
      <c r="A91" s="10"/>
      <c r="B91" s="10"/>
      <c r="C91" s="28"/>
      <c r="D91" s="41"/>
      <c r="E91" s="24"/>
      <c r="F91" s="25"/>
      <c r="G91" s="37">
        <f t="shared" si="4"/>
        <v>0</v>
      </c>
    </row>
    <row r="92" spans="1:7" ht="15" thickBot="1">
      <c r="A92" s="10"/>
      <c r="B92" s="10"/>
      <c r="C92" s="333" t="str">
        <f>+A77&amp;", "&amp;B77</f>
        <v xml:space="preserve">, </v>
      </c>
      <c r="D92" s="334"/>
      <c r="E92" s="334"/>
      <c r="F92" s="38" t="s">
        <v>173</v>
      </c>
      <c r="G92" s="11">
        <f>SUM(G77:G91)</f>
        <v>0</v>
      </c>
    </row>
    <row r="93" spans="1:7" ht="15" thickBot="1">
      <c r="A93" s="4"/>
      <c r="B93" s="4"/>
      <c r="C93" s="4"/>
      <c r="D93" s="13"/>
      <c r="E93" s="4"/>
      <c r="F93" s="4"/>
      <c r="G93" s="4"/>
    </row>
    <row r="94" spans="1:7" ht="15" thickBot="1">
      <c r="A94" s="33" t="s">
        <v>0</v>
      </c>
      <c r="B94" s="42" t="s">
        <v>13</v>
      </c>
      <c r="C94" s="40" t="s">
        <v>2</v>
      </c>
      <c r="D94" s="35" t="s">
        <v>3</v>
      </c>
      <c r="E94" s="34" t="s">
        <v>8</v>
      </c>
      <c r="F94" s="34" t="s">
        <v>4</v>
      </c>
      <c r="G94" s="36" t="s">
        <v>5</v>
      </c>
    </row>
    <row r="95" spans="1:7" ht="15" thickBot="1">
      <c r="A95" s="39"/>
      <c r="B95" s="43"/>
      <c r="C95" s="41"/>
      <c r="D95" s="41"/>
      <c r="E95" s="30"/>
      <c r="F95" s="31"/>
      <c r="G95" s="32">
        <f t="shared" ref="G95:G109" si="5">IF(E95&lt;&gt;"",VLOOKUP(E95&amp;", "&amp;F95,PointSkema,2,FALSE),0)</f>
        <v>0</v>
      </c>
    </row>
    <row r="96" spans="1:7" ht="14.25">
      <c r="A96" s="10"/>
      <c r="B96" s="10"/>
      <c r="C96" s="26"/>
      <c r="D96" s="41"/>
      <c r="E96" s="7"/>
      <c r="F96" s="8"/>
      <c r="G96" s="27">
        <f t="shared" si="5"/>
        <v>0</v>
      </c>
    </row>
    <row r="97" spans="1:7" ht="14.25">
      <c r="A97" s="10"/>
      <c r="B97" s="10"/>
      <c r="C97" s="26"/>
      <c r="D97" s="41"/>
      <c r="E97" s="7"/>
      <c r="F97" s="8"/>
      <c r="G97" s="27">
        <f t="shared" si="5"/>
        <v>0</v>
      </c>
    </row>
    <row r="98" spans="1:7" ht="14.25">
      <c r="A98" s="10"/>
      <c r="B98" s="10"/>
      <c r="C98" s="26"/>
      <c r="D98" s="41"/>
      <c r="E98" s="7"/>
      <c r="F98" s="8"/>
      <c r="G98" s="27">
        <f t="shared" si="5"/>
        <v>0</v>
      </c>
    </row>
    <row r="99" spans="1:7" ht="14.25">
      <c r="A99" s="10"/>
      <c r="B99" s="10"/>
      <c r="C99" s="26"/>
      <c r="D99" s="41"/>
      <c r="E99" s="7"/>
      <c r="F99" s="8"/>
      <c r="G99" s="27">
        <f t="shared" si="5"/>
        <v>0</v>
      </c>
    </row>
    <row r="100" spans="1:7" ht="14.25">
      <c r="A100" s="10"/>
      <c r="B100" s="10"/>
      <c r="C100" s="26"/>
      <c r="D100" s="41"/>
      <c r="E100" s="7"/>
      <c r="F100" s="8"/>
      <c r="G100" s="27">
        <f t="shared" si="5"/>
        <v>0</v>
      </c>
    </row>
    <row r="101" spans="1:7" ht="14.25">
      <c r="A101" s="10"/>
      <c r="B101" s="10"/>
      <c r="C101" s="26"/>
      <c r="D101" s="41"/>
      <c r="E101" s="7"/>
      <c r="F101" s="8"/>
      <c r="G101" s="27">
        <f t="shared" si="5"/>
        <v>0</v>
      </c>
    </row>
    <row r="102" spans="1:7" ht="14.25">
      <c r="A102" s="10"/>
      <c r="B102" s="10"/>
      <c r="C102" s="26"/>
      <c r="D102" s="41"/>
      <c r="E102" s="7"/>
      <c r="F102" s="8"/>
      <c r="G102" s="27">
        <f t="shared" si="5"/>
        <v>0</v>
      </c>
    </row>
    <row r="103" spans="1:7" ht="14.25">
      <c r="A103" s="10"/>
      <c r="B103" s="10"/>
      <c r="C103" s="26"/>
      <c r="D103" s="41"/>
      <c r="E103" s="7"/>
      <c r="F103" s="8"/>
      <c r="G103" s="27">
        <f t="shared" si="5"/>
        <v>0</v>
      </c>
    </row>
    <row r="104" spans="1:7" ht="14.25">
      <c r="A104" s="10"/>
      <c r="B104" s="10"/>
      <c r="C104" s="26"/>
      <c r="D104" s="41"/>
      <c r="E104" s="7"/>
      <c r="F104" s="8"/>
      <c r="G104" s="27">
        <f t="shared" si="5"/>
        <v>0</v>
      </c>
    </row>
    <row r="105" spans="1:7" ht="14.25">
      <c r="A105" s="10"/>
      <c r="B105" s="10"/>
      <c r="C105" s="26"/>
      <c r="D105" s="41"/>
      <c r="E105" s="7"/>
      <c r="F105" s="8"/>
      <c r="G105" s="27">
        <f t="shared" si="5"/>
        <v>0</v>
      </c>
    </row>
    <row r="106" spans="1:7" ht="14.25">
      <c r="A106" s="10"/>
      <c r="B106" s="10"/>
      <c r="C106" s="26"/>
      <c r="D106" s="41"/>
      <c r="E106" s="7"/>
      <c r="F106" s="8"/>
      <c r="G106" s="27">
        <f t="shared" si="5"/>
        <v>0</v>
      </c>
    </row>
    <row r="107" spans="1:7" ht="14.25">
      <c r="A107" s="10"/>
      <c r="B107" s="10"/>
      <c r="C107" s="26"/>
      <c r="D107" s="41"/>
      <c r="E107" s="7"/>
      <c r="F107" s="8"/>
      <c r="G107" s="27">
        <f t="shared" si="5"/>
        <v>0</v>
      </c>
    </row>
    <row r="108" spans="1:7" ht="14.25">
      <c r="A108" s="10"/>
      <c r="B108" s="10"/>
      <c r="C108" s="26"/>
      <c r="D108" s="41"/>
      <c r="E108" s="7"/>
      <c r="F108" s="8"/>
      <c r="G108" s="27">
        <f t="shared" si="5"/>
        <v>0</v>
      </c>
    </row>
    <row r="109" spans="1:7" ht="15" thickBot="1">
      <c r="A109" s="10"/>
      <c r="B109" s="10"/>
      <c r="C109" s="28"/>
      <c r="D109" s="41"/>
      <c r="E109" s="24"/>
      <c r="F109" s="25"/>
      <c r="G109" s="37">
        <f t="shared" si="5"/>
        <v>0</v>
      </c>
    </row>
    <row r="110" spans="1:7" ht="15" thickBot="1">
      <c r="A110" s="10"/>
      <c r="B110" s="10"/>
      <c r="C110" s="333" t="str">
        <f>+A95&amp;", "&amp;B95</f>
        <v xml:space="preserve">, </v>
      </c>
      <c r="D110" s="334"/>
      <c r="E110" s="334"/>
      <c r="F110" s="38" t="s">
        <v>173</v>
      </c>
      <c r="G110" s="11">
        <f>SUM(G95:G109)</f>
        <v>0</v>
      </c>
    </row>
    <row r="111" spans="1:7" ht="14.25">
      <c r="A111" s="4"/>
      <c r="B111" s="4"/>
      <c r="C111" s="4"/>
      <c r="D111" s="13"/>
      <c r="E111" s="4"/>
      <c r="F111" s="4"/>
      <c r="G111" s="4"/>
    </row>
    <row r="112" spans="1:7" ht="15" thickBot="1">
      <c r="A112" s="4"/>
      <c r="B112" s="4"/>
      <c r="C112" s="4"/>
      <c r="D112" s="13"/>
      <c r="E112" s="4"/>
      <c r="F112" s="4"/>
      <c r="G112" s="4"/>
    </row>
    <row r="113" spans="1:7" ht="15" thickBot="1">
      <c r="A113" s="33" t="s">
        <v>0</v>
      </c>
      <c r="B113" s="42" t="s">
        <v>13</v>
      </c>
      <c r="C113" s="40" t="s">
        <v>2</v>
      </c>
      <c r="D113" s="35" t="s">
        <v>3</v>
      </c>
      <c r="E113" s="34" t="s">
        <v>8</v>
      </c>
      <c r="F113" s="34" t="s">
        <v>4</v>
      </c>
      <c r="G113" s="36" t="s">
        <v>5</v>
      </c>
    </row>
    <row r="114" spans="1:7" ht="15" thickBot="1">
      <c r="A114" s="39"/>
      <c r="B114" s="43"/>
      <c r="C114" s="41"/>
      <c r="D114" s="29"/>
      <c r="E114" s="30"/>
      <c r="F114" s="31"/>
      <c r="G114" s="32">
        <f t="shared" ref="G114:G128" si="6">IF(E114&lt;&gt;"",VLOOKUP(E114&amp;", "&amp;F114,PointSkema,2,FALSE),0)</f>
        <v>0</v>
      </c>
    </row>
    <row r="115" spans="1:7" ht="14.25">
      <c r="A115" s="10"/>
      <c r="B115" s="10"/>
      <c r="C115" s="26"/>
      <c r="D115" s="6"/>
      <c r="E115" s="7"/>
      <c r="F115" s="8"/>
      <c r="G115" s="27">
        <f t="shared" si="6"/>
        <v>0</v>
      </c>
    </row>
    <row r="116" spans="1:7" ht="14.25">
      <c r="A116" s="10"/>
      <c r="B116" s="10"/>
      <c r="C116" s="26"/>
      <c r="D116" s="6"/>
      <c r="E116" s="7"/>
      <c r="F116" s="8"/>
      <c r="G116" s="27">
        <f t="shared" si="6"/>
        <v>0</v>
      </c>
    </row>
    <row r="117" spans="1:7" ht="14.25">
      <c r="A117" s="10"/>
      <c r="B117" s="10"/>
      <c r="C117" s="26"/>
      <c r="D117" s="6"/>
      <c r="E117" s="7"/>
      <c r="F117" s="8"/>
      <c r="G117" s="27">
        <f t="shared" si="6"/>
        <v>0</v>
      </c>
    </row>
    <row r="118" spans="1:7" ht="14.25">
      <c r="A118" s="10"/>
      <c r="B118" s="10"/>
      <c r="C118" s="26"/>
      <c r="D118" s="6"/>
      <c r="E118" s="7"/>
      <c r="F118" s="8"/>
      <c r="G118" s="27">
        <f t="shared" si="6"/>
        <v>0</v>
      </c>
    </row>
    <row r="119" spans="1:7" ht="14.25">
      <c r="A119" s="10"/>
      <c r="B119" s="10"/>
      <c r="C119" s="26"/>
      <c r="D119" s="6"/>
      <c r="E119" s="7"/>
      <c r="F119" s="8"/>
      <c r="G119" s="27">
        <f t="shared" si="6"/>
        <v>0</v>
      </c>
    </row>
    <row r="120" spans="1:7" ht="14.25">
      <c r="A120" s="10"/>
      <c r="B120" s="10"/>
      <c r="C120" s="26"/>
      <c r="D120" s="6"/>
      <c r="E120" s="7"/>
      <c r="F120" s="8"/>
      <c r="G120" s="27">
        <f t="shared" si="6"/>
        <v>0</v>
      </c>
    </row>
    <row r="121" spans="1:7" ht="14.25">
      <c r="A121" s="10"/>
      <c r="B121" s="10"/>
      <c r="C121" s="26"/>
      <c r="D121" s="6"/>
      <c r="E121" s="7"/>
      <c r="F121" s="8"/>
      <c r="G121" s="27">
        <f t="shared" si="6"/>
        <v>0</v>
      </c>
    </row>
    <row r="122" spans="1:7" ht="14.25">
      <c r="A122" s="10"/>
      <c r="B122" s="10"/>
      <c r="C122" s="26"/>
      <c r="D122" s="6"/>
      <c r="E122" s="7"/>
      <c r="F122" s="8"/>
      <c r="G122" s="27">
        <f t="shared" si="6"/>
        <v>0</v>
      </c>
    </row>
    <row r="123" spans="1:7" ht="14.25">
      <c r="A123" s="10"/>
      <c r="B123" s="10"/>
      <c r="C123" s="26"/>
      <c r="D123" s="6"/>
      <c r="E123" s="7"/>
      <c r="F123" s="8"/>
      <c r="G123" s="27">
        <f t="shared" si="6"/>
        <v>0</v>
      </c>
    </row>
    <row r="124" spans="1:7" ht="14.25">
      <c r="A124" s="10"/>
      <c r="B124" s="10"/>
      <c r="C124" s="26"/>
      <c r="D124" s="6"/>
      <c r="E124" s="7"/>
      <c r="F124" s="8"/>
      <c r="G124" s="27">
        <f t="shared" si="6"/>
        <v>0</v>
      </c>
    </row>
    <row r="125" spans="1:7" ht="14.25">
      <c r="A125" s="10"/>
      <c r="B125" s="10"/>
      <c r="C125" s="26"/>
      <c r="D125" s="6"/>
      <c r="E125" s="7"/>
      <c r="F125" s="8"/>
      <c r="G125" s="27">
        <f t="shared" si="6"/>
        <v>0</v>
      </c>
    </row>
    <row r="126" spans="1:7" ht="14.25">
      <c r="A126" s="10"/>
      <c r="B126" s="10"/>
      <c r="C126" s="26"/>
      <c r="D126" s="6"/>
      <c r="E126" s="7"/>
      <c r="F126" s="8"/>
      <c r="G126" s="27">
        <f t="shared" si="6"/>
        <v>0</v>
      </c>
    </row>
    <row r="127" spans="1:7" ht="14.25">
      <c r="A127" s="10"/>
      <c r="B127" s="10"/>
      <c r="C127" s="26"/>
      <c r="D127" s="6"/>
      <c r="E127" s="7"/>
      <c r="F127" s="8"/>
      <c r="G127" s="27">
        <f t="shared" si="6"/>
        <v>0</v>
      </c>
    </row>
    <row r="128" spans="1:7" ht="15" thickBot="1">
      <c r="A128" s="10"/>
      <c r="B128" s="10"/>
      <c r="C128" s="28"/>
      <c r="D128" s="23"/>
      <c r="E128" s="24"/>
      <c r="F128" s="25"/>
      <c r="G128" s="37">
        <f t="shared" si="6"/>
        <v>0</v>
      </c>
    </row>
    <row r="129" spans="1:7" ht="15" thickBot="1">
      <c r="A129" s="10"/>
      <c r="B129" s="10"/>
      <c r="C129" s="333" t="str">
        <f>+A114&amp;", "&amp;B114</f>
        <v xml:space="preserve">, </v>
      </c>
      <c r="D129" s="334"/>
      <c r="E129" s="334"/>
      <c r="F129" s="38" t="s">
        <v>173</v>
      </c>
      <c r="G129" s="11">
        <f>SUM(G114:G128)</f>
        <v>0</v>
      </c>
    </row>
    <row r="130" spans="1:7" ht="15" thickBot="1">
      <c r="A130" s="4"/>
      <c r="B130" s="4"/>
      <c r="C130" s="4"/>
      <c r="D130" s="13"/>
      <c r="E130" s="4"/>
      <c r="F130" s="4"/>
      <c r="G130" s="4"/>
    </row>
    <row r="131" spans="1:7" ht="15" thickBot="1">
      <c r="A131" s="33" t="s">
        <v>0</v>
      </c>
      <c r="B131" s="42" t="s">
        <v>13</v>
      </c>
      <c r="C131" s="40" t="s">
        <v>2</v>
      </c>
      <c r="D131" s="35" t="s">
        <v>3</v>
      </c>
      <c r="E131" s="34" t="s">
        <v>8</v>
      </c>
      <c r="F131" s="34" t="s">
        <v>4</v>
      </c>
      <c r="G131" s="36" t="s">
        <v>5</v>
      </c>
    </row>
    <row r="132" spans="1:7" ht="15" thickBot="1">
      <c r="A132" s="39"/>
      <c r="B132" s="43"/>
      <c r="C132" s="41"/>
      <c r="D132" s="29"/>
      <c r="E132" s="30"/>
      <c r="F132" s="31"/>
      <c r="G132" s="32">
        <f t="shared" ref="G132:G146" si="7">IF(E132&lt;&gt;"",VLOOKUP(E132&amp;", "&amp;F132,PointSkema,2,FALSE),0)</f>
        <v>0</v>
      </c>
    </row>
    <row r="133" spans="1:7" ht="14.25">
      <c r="A133" s="10"/>
      <c r="B133" s="10"/>
      <c r="C133" s="26"/>
      <c r="D133" s="6"/>
      <c r="E133" s="7"/>
      <c r="F133" s="8"/>
      <c r="G133" s="27">
        <f t="shared" si="7"/>
        <v>0</v>
      </c>
    </row>
    <row r="134" spans="1:7" ht="14.25">
      <c r="A134" s="10"/>
      <c r="B134" s="10"/>
      <c r="C134" s="26"/>
      <c r="D134" s="6"/>
      <c r="E134" s="7"/>
      <c r="F134" s="8"/>
      <c r="G134" s="27">
        <f t="shared" si="7"/>
        <v>0</v>
      </c>
    </row>
    <row r="135" spans="1:7" ht="14.25">
      <c r="A135" s="10"/>
      <c r="B135" s="10"/>
      <c r="C135" s="26"/>
      <c r="D135" s="6"/>
      <c r="E135" s="7"/>
      <c r="F135" s="8"/>
      <c r="G135" s="27">
        <f t="shared" si="7"/>
        <v>0</v>
      </c>
    </row>
    <row r="136" spans="1:7" ht="14.25">
      <c r="A136" s="10"/>
      <c r="B136" s="10"/>
      <c r="C136" s="26"/>
      <c r="D136" s="6"/>
      <c r="E136" s="7"/>
      <c r="F136" s="8"/>
      <c r="G136" s="27">
        <f t="shared" si="7"/>
        <v>0</v>
      </c>
    </row>
    <row r="137" spans="1:7" ht="14.25">
      <c r="A137" s="10"/>
      <c r="B137" s="10"/>
      <c r="C137" s="26"/>
      <c r="D137" s="6"/>
      <c r="E137" s="7"/>
      <c r="F137" s="8"/>
      <c r="G137" s="27">
        <f t="shared" si="7"/>
        <v>0</v>
      </c>
    </row>
    <row r="138" spans="1:7" ht="14.25">
      <c r="A138" s="10"/>
      <c r="B138" s="10"/>
      <c r="C138" s="26"/>
      <c r="D138" s="6"/>
      <c r="E138" s="7"/>
      <c r="F138" s="8"/>
      <c r="G138" s="27">
        <f t="shared" si="7"/>
        <v>0</v>
      </c>
    </row>
    <row r="139" spans="1:7" ht="14.25">
      <c r="A139" s="10"/>
      <c r="B139" s="10"/>
      <c r="C139" s="26"/>
      <c r="D139" s="6"/>
      <c r="E139" s="7"/>
      <c r="F139" s="8"/>
      <c r="G139" s="27">
        <f t="shared" si="7"/>
        <v>0</v>
      </c>
    </row>
    <row r="140" spans="1:7" ht="14.25">
      <c r="A140" s="10"/>
      <c r="B140" s="10"/>
      <c r="C140" s="26"/>
      <c r="D140" s="6"/>
      <c r="E140" s="7"/>
      <c r="F140" s="8"/>
      <c r="G140" s="27">
        <f t="shared" si="7"/>
        <v>0</v>
      </c>
    </row>
    <row r="141" spans="1:7" ht="14.25">
      <c r="A141" s="10"/>
      <c r="B141" s="10"/>
      <c r="C141" s="26"/>
      <c r="D141" s="6"/>
      <c r="E141" s="7"/>
      <c r="F141" s="8"/>
      <c r="G141" s="27">
        <f t="shared" si="7"/>
        <v>0</v>
      </c>
    </row>
    <row r="142" spans="1:7" ht="14.25">
      <c r="A142" s="10"/>
      <c r="B142" s="10"/>
      <c r="C142" s="26"/>
      <c r="D142" s="6"/>
      <c r="E142" s="7"/>
      <c r="F142" s="8"/>
      <c r="G142" s="27">
        <f t="shared" si="7"/>
        <v>0</v>
      </c>
    </row>
    <row r="143" spans="1:7" ht="14.25">
      <c r="A143" s="10"/>
      <c r="B143" s="10"/>
      <c r="C143" s="26"/>
      <c r="D143" s="6"/>
      <c r="E143" s="7"/>
      <c r="F143" s="8"/>
      <c r="G143" s="27">
        <f t="shared" si="7"/>
        <v>0</v>
      </c>
    </row>
    <row r="144" spans="1:7" ht="14.25">
      <c r="A144" s="10"/>
      <c r="B144" s="10"/>
      <c r="C144" s="26"/>
      <c r="D144" s="6"/>
      <c r="E144" s="7"/>
      <c r="F144" s="8"/>
      <c r="G144" s="27">
        <f t="shared" si="7"/>
        <v>0</v>
      </c>
    </row>
    <row r="145" spans="1:7" ht="14.25">
      <c r="A145" s="10"/>
      <c r="B145" s="10"/>
      <c r="C145" s="26"/>
      <c r="D145" s="6"/>
      <c r="E145" s="7"/>
      <c r="F145" s="8"/>
      <c r="G145" s="27">
        <f t="shared" si="7"/>
        <v>0</v>
      </c>
    </row>
    <row r="146" spans="1:7" ht="15" thickBot="1">
      <c r="A146" s="10"/>
      <c r="B146" s="10"/>
      <c r="C146" s="28"/>
      <c r="D146" s="23"/>
      <c r="E146" s="24"/>
      <c r="F146" s="25"/>
      <c r="G146" s="37">
        <f t="shared" si="7"/>
        <v>0</v>
      </c>
    </row>
    <row r="147" spans="1:7" ht="15" thickBot="1">
      <c r="A147" s="10"/>
      <c r="B147" s="10"/>
      <c r="C147" s="333" t="str">
        <f>+A132&amp;", "&amp;B132</f>
        <v xml:space="preserve">, </v>
      </c>
      <c r="D147" s="334"/>
      <c r="E147" s="334"/>
      <c r="F147" s="38" t="s">
        <v>173</v>
      </c>
      <c r="G147" s="11">
        <f>SUM(G132:G146)</f>
        <v>0</v>
      </c>
    </row>
    <row r="148" spans="1:7" ht="15" thickBot="1">
      <c r="A148" s="4"/>
      <c r="B148" s="4"/>
      <c r="C148" s="4"/>
      <c r="D148" s="13"/>
      <c r="E148" s="4"/>
      <c r="F148" s="4"/>
      <c r="G148" s="4"/>
    </row>
    <row r="149" spans="1:7" ht="15" thickBot="1">
      <c r="A149" s="33" t="s">
        <v>0</v>
      </c>
      <c r="B149" s="42" t="s">
        <v>13</v>
      </c>
      <c r="C149" s="40" t="s">
        <v>2</v>
      </c>
      <c r="D149" s="35" t="s">
        <v>3</v>
      </c>
      <c r="E149" s="34" t="s">
        <v>8</v>
      </c>
      <c r="F149" s="34" t="s">
        <v>4</v>
      </c>
      <c r="G149" s="36" t="s">
        <v>5</v>
      </c>
    </row>
    <row r="150" spans="1:7" ht="15" thickBot="1">
      <c r="A150" s="39"/>
      <c r="B150" s="43"/>
      <c r="C150" s="41"/>
      <c r="D150" s="29"/>
      <c r="E150" s="30"/>
      <c r="F150" s="31"/>
      <c r="G150" s="32">
        <f t="shared" ref="G150:G164" si="8">IF(E150&lt;&gt;"",VLOOKUP(E150&amp;", "&amp;F150,PointSkema,2,FALSE),0)</f>
        <v>0</v>
      </c>
    </row>
    <row r="151" spans="1:7" ht="14.25">
      <c r="A151" s="10"/>
      <c r="B151" s="10"/>
      <c r="C151" s="26"/>
      <c r="D151" s="6"/>
      <c r="E151" s="7"/>
      <c r="F151" s="8"/>
      <c r="G151" s="27">
        <f t="shared" si="8"/>
        <v>0</v>
      </c>
    </row>
    <row r="152" spans="1:7" ht="14.25">
      <c r="A152" s="10"/>
      <c r="B152" s="10"/>
      <c r="C152" s="26"/>
      <c r="D152" s="6"/>
      <c r="E152" s="7"/>
      <c r="F152" s="8"/>
      <c r="G152" s="27">
        <f t="shared" si="8"/>
        <v>0</v>
      </c>
    </row>
    <row r="153" spans="1:7" ht="14.25">
      <c r="A153" s="10"/>
      <c r="B153" s="10"/>
      <c r="C153" s="26"/>
      <c r="D153" s="6"/>
      <c r="E153" s="7"/>
      <c r="F153" s="8"/>
      <c r="G153" s="27">
        <f t="shared" si="8"/>
        <v>0</v>
      </c>
    </row>
    <row r="154" spans="1:7" ht="14.25">
      <c r="A154" s="10"/>
      <c r="B154" s="10"/>
      <c r="C154" s="26"/>
      <c r="D154" s="6"/>
      <c r="E154" s="7"/>
      <c r="F154" s="8"/>
      <c r="G154" s="27">
        <f t="shared" si="8"/>
        <v>0</v>
      </c>
    </row>
    <row r="155" spans="1:7" ht="14.25">
      <c r="A155" s="10"/>
      <c r="B155" s="10"/>
      <c r="C155" s="26"/>
      <c r="D155" s="6"/>
      <c r="E155" s="7"/>
      <c r="F155" s="8"/>
      <c r="G155" s="27">
        <f t="shared" si="8"/>
        <v>0</v>
      </c>
    </row>
    <row r="156" spans="1:7" ht="14.25">
      <c r="A156" s="10"/>
      <c r="B156" s="10"/>
      <c r="C156" s="26"/>
      <c r="D156" s="6"/>
      <c r="E156" s="7"/>
      <c r="F156" s="8"/>
      <c r="G156" s="27">
        <f t="shared" si="8"/>
        <v>0</v>
      </c>
    </row>
    <row r="157" spans="1:7" ht="14.25">
      <c r="A157" s="10"/>
      <c r="B157" s="10"/>
      <c r="C157" s="26"/>
      <c r="D157" s="6"/>
      <c r="E157" s="7"/>
      <c r="F157" s="8"/>
      <c r="G157" s="27">
        <f t="shared" si="8"/>
        <v>0</v>
      </c>
    </row>
    <row r="158" spans="1:7" ht="14.25">
      <c r="A158" s="10"/>
      <c r="B158" s="10"/>
      <c r="C158" s="26"/>
      <c r="D158" s="6"/>
      <c r="E158" s="7"/>
      <c r="F158" s="8"/>
      <c r="G158" s="27">
        <f t="shared" si="8"/>
        <v>0</v>
      </c>
    </row>
    <row r="159" spans="1:7" ht="14.25">
      <c r="A159" s="10"/>
      <c r="B159" s="10"/>
      <c r="C159" s="26"/>
      <c r="D159" s="6"/>
      <c r="E159" s="7"/>
      <c r="F159" s="8"/>
      <c r="G159" s="27">
        <f t="shared" si="8"/>
        <v>0</v>
      </c>
    </row>
    <row r="160" spans="1:7" ht="14.25">
      <c r="A160" s="10"/>
      <c r="B160" s="10"/>
      <c r="C160" s="26"/>
      <c r="D160" s="6"/>
      <c r="E160" s="7"/>
      <c r="F160" s="8"/>
      <c r="G160" s="27">
        <f t="shared" si="8"/>
        <v>0</v>
      </c>
    </row>
    <row r="161" spans="1:7" ht="14.25">
      <c r="A161" s="10"/>
      <c r="B161" s="10"/>
      <c r="C161" s="26"/>
      <c r="D161" s="6"/>
      <c r="E161" s="7"/>
      <c r="F161" s="8"/>
      <c r="G161" s="27">
        <f t="shared" si="8"/>
        <v>0</v>
      </c>
    </row>
    <row r="162" spans="1:7" ht="14.25">
      <c r="A162" s="10"/>
      <c r="B162" s="10"/>
      <c r="C162" s="26"/>
      <c r="D162" s="6"/>
      <c r="E162" s="7"/>
      <c r="F162" s="8"/>
      <c r="G162" s="27">
        <f t="shared" si="8"/>
        <v>0</v>
      </c>
    </row>
    <row r="163" spans="1:7" ht="14.25">
      <c r="A163" s="10"/>
      <c r="B163" s="10"/>
      <c r="C163" s="26"/>
      <c r="D163" s="6"/>
      <c r="E163" s="7"/>
      <c r="F163" s="8"/>
      <c r="G163" s="27">
        <f t="shared" si="8"/>
        <v>0</v>
      </c>
    </row>
    <row r="164" spans="1:7" ht="15" thickBot="1">
      <c r="A164" s="10"/>
      <c r="B164" s="10"/>
      <c r="C164" s="28"/>
      <c r="D164" s="23"/>
      <c r="E164" s="24"/>
      <c r="F164" s="25"/>
      <c r="G164" s="37">
        <f t="shared" si="8"/>
        <v>0</v>
      </c>
    </row>
    <row r="165" spans="1:7" ht="15" thickBot="1">
      <c r="A165" s="10"/>
      <c r="B165" s="10"/>
      <c r="C165" s="333" t="str">
        <f>+A150&amp;", "&amp;B150</f>
        <v xml:space="preserve">, </v>
      </c>
      <c r="D165" s="334"/>
      <c r="E165" s="334"/>
      <c r="F165" s="38" t="s">
        <v>173</v>
      </c>
      <c r="G165" s="11">
        <f>SUM(G150:G164)</f>
        <v>0</v>
      </c>
    </row>
    <row r="166" spans="1:7" ht="14.25">
      <c r="A166" s="4"/>
      <c r="B166" s="4"/>
      <c r="C166" s="4"/>
      <c r="D166" s="13"/>
      <c r="E166" s="4"/>
      <c r="F166" s="4"/>
      <c r="G166" s="4"/>
    </row>
    <row r="167" spans="1:7" ht="15" thickBot="1">
      <c r="A167" s="4"/>
      <c r="B167" s="4"/>
      <c r="C167" s="4"/>
      <c r="D167" s="13"/>
      <c r="E167" s="4"/>
      <c r="F167" s="4"/>
      <c r="G167" s="4"/>
    </row>
    <row r="168" spans="1:7" ht="15" thickBot="1">
      <c r="A168" s="33" t="s">
        <v>0</v>
      </c>
      <c r="B168" s="42" t="s">
        <v>13</v>
      </c>
      <c r="C168" s="40" t="s">
        <v>2</v>
      </c>
      <c r="D168" s="35" t="s">
        <v>3</v>
      </c>
      <c r="E168" s="34" t="s">
        <v>8</v>
      </c>
      <c r="F168" s="34" t="s">
        <v>4</v>
      </c>
      <c r="G168" s="36" t="s">
        <v>5</v>
      </c>
    </row>
    <row r="169" spans="1:7" ht="15" thickBot="1">
      <c r="A169" s="39"/>
      <c r="B169" s="43"/>
      <c r="C169" s="41"/>
      <c r="D169" s="29"/>
      <c r="E169" s="30"/>
      <c r="F169" s="31"/>
      <c r="G169" s="32">
        <f t="shared" ref="G169:G183" si="9">IF(E169&lt;&gt;"",VLOOKUP(E169&amp;", "&amp;F169,PointSkema,2,FALSE),0)</f>
        <v>0</v>
      </c>
    </row>
    <row r="170" spans="1:7" ht="14.25">
      <c r="A170" s="10"/>
      <c r="B170" s="10"/>
      <c r="C170" s="26"/>
      <c r="D170" s="6"/>
      <c r="E170" s="7"/>
      <c r="F170" s="8"/>
      <c r="G170" s="27">
        <f t="shared" si="9"/>
        <v>0</v>
      </c>
    </row>
    <row r="171" spans="1:7" ht="14.25">
      <c r="A171" s="10"/>
      <c r="B171" s="10"/>
      <c r="C171" s="26"/>
      <c r="D171" s="6"/>
      <c r="E171" s="7"/>
      <c r="F171" s="8"/>
      <c r="G171" s="27">
        <f t="shared" si="9"/>
        <v>0</v>
      </c>
    </row>
    <row r="172" spans="1:7" ht="14.25">
      <c r="A172" s="10"/>
      <c r="B172" s="10"/>
      <c r="C172" s="26"/>
      <c r="D172" s="6"/>
      <c r="E172" s="7"/>
      <c r="F172" s="8"/>
      <c r="G172" s="27">
        <f t="shared" si="9"/>
        <v>0</v>
      </c>
    </row>
    <row r="173" spans="1:7" ht="14.25">
      <c r="A173" s="10"/>
      <c r="B173" s="10"/>
      <c r="C173" s="26"/>
      <c r="D173" s="6"/>
      <c r="E173" s="7"/>
      <c r="F173" s="8"/>
      <c r="G173" s="27">
        <f t="shared" si="9"/>
        <v>0</v>
      </c>
    </row>
    <row r="174" spans="1:7" ht="14.25">
      <c r="A174" s="10"/>
      <c r="B174" s="10"/>
      <c r="C174" s="26"/>
      <c r="D174" s="6"/>
      <c r="E174" s="7"/>
      <c r="F174" s="8"/>
      <c r="G174" s="27">
        <f t="shared" si="9"/>
        <v>0</v>
      </c>
    </row>
    <row r="175" spans="1:7" ht="14.25">
      <c r="A175" s="10"/>
      <c r="B175" s="10"/>
      <c r="C175" s="26"/>
      <c r="D175" s="6"/>
      <c r="E175" s="7"/>
      <c r="F175" s="8"/>
      <c r="G175" s="27">
        <f t="shared" si="9"/>
        <v>0</v>
      </c>
    </row>
    <row r="176" spans="1:7" ht="14.25">
      <c r="A176" s="10"/>
      <c r="B176" s="10"/>
      <c r="C176" s="26"/>
      <c r="D176" s="6"/>
      <c r="E176" s="7"/>
      <c r="F176" s="8"/>
      <c r="G176" s="27">
        <f t="shared" si="9"/>
        <v>0</v>
      </c>
    </row>
    <row r="177" spans="1:7" ht="14.25">
      <c r="A177" s="10"/>
      <c r="B177" s="10"/>
      <c r="C177" s="26"/>
      <c r="D177" s="6"/>
      <c r="E177" s="7"/>
      <c r="F177" s="8"/>
      <c r="G177" s="27">
        <f t="shared" si="9"/>
        <v>0</v>
      </c>
    </row>
    <row r="178" spans="1:7" ht="14.25">
      <c r="A178" s="10"/>
      <c r="B178" s="10"/>
      <c r="C178" s="26"/>
      <c r="D178" s="6"/>
      <c r="E178" s="7"/>
      <c r="F178" s="8"/>
      <c r="G178" s="27">
        <f t="shared" si="9"/>
        <v>0</v>
      </c>
    </row>
    <row r="179" spans="1:7" ht="14.25">
      <c r="A179" s="10"/>
      <c r="B179" s="10"/>
      <c r="C179" s="26"/>
      <c r="D179" s="6"/>
      <c r="E179" s="7"/>
      <c r="F179" s="8"/>
      <c r="G179" s="27">
        <f t="shared" si="9"/>
        <v>0</v>
      </c>
    </row>
    <row r="180" spans="1:7" ht="14.25">
      <c r="A180" s="10"/>
      <c r="B180" s="10"/>
      <c r="C180" s="26"/>
      <c r="D180" s="6"/>
      <c r="E180" s="7"/>
      <c r="F180" s="8"/>
      <c r="G180" s="27">
        <f t="shared" si="9"/>
        <v>0</v>
      </c>
    </row>
    <row r="181" spans="1:7" ht="14.25">
      <c r="A181" s="10"/>
      <c r="B181" s="10"/>
      <c r="C181" s="26"/>
      <c r="D181" s="6"/>
      <c r="E181" s="7"/>
      <c r="F181" s="8"/>
      <c r="G181" s="27">
        <f t="shared" si="9"/>
        <v>0</v>
      </c>
    </row>
    <row r="182" spans="1:7" ht="14.25">
      <c r="A182" s="10"/>
      <c r="B182" s="10"/>
      <c r="C182" s="26"/>
      <c r="D182" s="6"/>
      <c r="E182" s="7"/>
      <c r="F182" s="8"/>
      <c r="G182" s="27">
        <f t="shared" si="9"/>
        <v>0</v>
      </c>
    </row>
    <row r="183" spans="1:7" ht="15" thickBot="1">
      <c r="A183" s="10"/>
      <c r="B183" s="10"/>
      <c r="C183" s="28"/>
      <c r="D183" s="23"/>
      <c r="E183" s="24"/>
      <c r="F183" s="25"/>
      <c r="G183" s="37">
        <f t="shared" si="9"/>
        <v>0</v>
      </c>
    </row>
    <row r="184" spans="1:7" ht="15" thickBot="1">
      <c r="A184" s="10"/>
      <c r="B184" s="10"/>
      <c r="C184" s="333" t="str">
        <f>+A169&amp;", "&amp;B169</f>
        <v xml:space="preserve">, </v>
      </c>
      <c r="D184" s="334"/>
      <c r="E184" s="334"/>
      <c r="F184" s="38" t="s">
        <v>173</v>
      </c>
      <c r="G184" s="11">
        <f>SUM(G169:G183)</f>
        <v>0</v>
      </c>
    </row>
    <row r="185" spans="1:7" ht="15" thickBot="1">
      <c r="A185" s="4"/>
      <c r="B185" s="4"/>
      <c r="C185" s="4"/>
      <c r="D185" s="13"/>
      <c r="E185" s="4"/>
      <c r="F185" s="4"/>
      <c r="G185" s="4"/>
    </row>
    <row r="186" spans="1:7" ht="15" thickBot="1">
      <c r="A186" s="33" t="s">
        <v>0</v>
      </c>
      <c r="B186" s="42" t="s">
        <v>13</v>
      </c>
      <c r="C186" s="40" t="s">
        <v>2</v>
      </c>
      <c r="D186" s="35" t="s">
        <v>3</v>
      </c>
      <c r="E186" s="34" t="s">
        <v>8</v>
      </c>
      <c r="F186" s="34" t="s">
        <v>4</v>
      </c>
      <c r="G186" s="36" t="s">
        <v>5</v>
      </c>
    </row>
    <row r="187" spans="1:7" ht="15" thickBot="1">
      <c r="A187" s="39"/>
      <c r="B187" s="43"/>
      <c r="C187" s="41"/>
      <c r="D187" s="29"/>
      <c r="E187" s="30"/>
      <c r="F187" s="31"/>
      <c r="G187" s="32">
        <f t="shared" ref="G187:G201" si="10">IF(E187&lt;&gt;"",VLOOKUP(E187&amp;", "&amp;F187,PointSkema,2,FALSE),0)</f>
        <v>0</v>
      </c>
    </row>
    <row r="188" spans="1:7" ht="14.25">
      <c r="A188" s="10"/>
      <c r="B188" s="10"/>
      <c r="C188" s="26"/>
      <c r="D188" s="6"/>
      <c r="E188" s="7"/>
      <c r="F188" s="8"/>
      <c r="G188" s="27">
        <f t="shared" si="10"/>
        <v>0</v>
      </c>
    </row>
    <row r="189" spans="1:7" ht="14.25">
      <c r="A189" s="10"/>
      <c r="B189" s="10"/>
      <c r="C189" s="26"/>
      <c r="D189" s="6"/>
      <c r="E189" s="7"/>
      <c r="F189" s="8"/>
      <c r="G189" s="27">
        <f t="shared" si="10"/>
        <v>0</v>
      </c>
    </row>
    <row r="190" spans="1:7" ht="14.25">
      <c r="A190" s="10"/>
      <c r="B190" s="10"/>
      <c r="C190" s="26"/>
      <c r="D190" s="6"/>
      <c r="E190" s="7"/>
      <c r="F190" s="8"/>
      <c r="G190" s="27">
        <f t="shared" si="10"/>
        <v>0</v>
      </c>
    </row>
    <row r="191" spans="1:7" ht="14.25">
      <c r="A191" s="10"/>
      <c r="B191" s="10"/>
      <c r="C191" s="26"/>
      <c r="D191" s="6"/>
      <c r="E191" s="7"/>
      <c r="F191" s="8"/>
      <c r="G191" s="27">
        <f t="shared" si="10"/>
        <v>0</v>
      </c>
    </row>
    <row r="192" spans="1:7" ht="14.25">
      <c r="A192" s="10"/>
      <c r="B192" s="10"/>
      <c r="C192" s="26"/>
      <c r="D192" s="6"/>
      <c r="E192" s="7"/>
      <c r="F192" s="8"/>
      <c r="G192" s="27">
        <f t="shared" si="10"/>
        <v>0</v>
      </c>
    </row>
    <row r="193" spans="1:7" ht="14.25">
      <c r="A193" s="10"/>
      <c r="B193" s="10"/>
      <c r="C193" s="26"/>
      <c r="D193" s="6"/>
      <c r="E193" s="7"/>
      <c r="F193" s="8"/>
      <c r="G193" s="27">
        <f t="shared" si="10"/>
        <v>0</v>
      </c>
    </row>
    <row r="194" spans="1:7" ht="14.25">
      <c r="A194" s="10"/>
      <c r="B194" s="10"/>
      <c r="C194" s="26"/>
      <c r="D194" s="6"/>
      <c r="E194" s="7"/>
      <c r="F194" s="8"/>
      <c r="G194" s="27">
        <f t="shared" si="10"/>
        <v>0</v>
      </c>
    </row>
    <row r="195" spans="1:7" ht="14.25">
      <c r="A195" s="10"/>
      <c r="B195" s="10"/>
      <c r="C195" s="26"/>
      <c r="D195" s="6"/>
      <c r="E195" s="7"/>
      <c r="F195" s="8"/>
      <c r="G195" s="27">
        <f t="shared" si="10"/>
        <v>0</v>
      </c>
    </row>
    <row r="196" spans="1:7" ht="14.25">
      <c r="A196" s="10"/>
      <c r="B196" s="10"/>
      <c r="C196" s="26"/>
      <c r="D196" s="6"/>
      <c r="E196" s="7"/>
      <c r="F196" s="8"/>
      <c r="G196" s="27">
        <f t="shared" si="10"/>
        <v>0</v>
      </c>
    </row>
    <row r="197" spans="1:7" ht="14.25">
      <c r="A197" s="10"/>
      <c r="B197" s="10"/>
      <c r="C197" s="26"/>
      <c r="D197" s="6"/>
      <c r="E197" s="7"/>
      <c r="F197" s="8"/>
      <c r="G197" s="27">
        <f t="shared" si="10"/>
        <v>0</v>
      </c>
    </row>
    <row r="198" spans="1:7" ht="14.25">
      <c r="A198" s="10"/>
      <c r="B198" s="10"/>
      <c r="C198" s="26"/>
      <c r="D198" s="6"/>
      <c r="E198" s="7"/>
      <c r="F198" s="8"/>
      <c r="G198" s="27">
        <f t="shared" si="10"/>
        <v>0</v>
      </c>
    </row>
    <row r="199" spans="1:7" ht="14.25">
      <c r="A199" s="10"/>
      <c r="B199" s="10"/>
      <c r="C199" s="26"/>
      <c r="D199" s="6"/>
      <c r="E199" s="7"/>
      <c r="F199" s="8"/>
      <c r="G199" s="27">
        <f t="shared" si="10"/>
        <v>0</v>
      </c>
    </row>
    <row r="200" spans="1:7" ht="14.25">
      <c r="A200" s="10"/>
      <c r="B200" s="10"/>
      <c r="C200" s="26"/>
      <c r="D200" s="6"/>
      <c r="E200" s="7"/>
      <c r="F200" s="8"/>
      <c r="G200" s="27">
        <f t="shared" si="10"/>
        <v>0</v>
      </c>
    </row>
    <row r="201" spans="1:7" ht="15" thickBot="1">
      <c r="A201" s="10"/>
      <c r="B201" s="10"/>
      <c r="C201" s="28"/>
      <c r="D201" s="23"/>
      <c r="E201" s="24"/>
      <c r="F201" s="25"/>
      <c r="G201" s="37">
        <f t="shared" si="10"/>
        <v>0</v>
      </c>
    </row>
    <row r="202" spans="1:7" ht="15" thickBot="1">
      <c r="A202" s="10"/>
      <c r="B202" s="10"/>
      <c r="C202" s="333" t="str">
        <f>+A187&amp;", "&amp;B187</f>
        <v xml:space="preserve">, </v>
      </c>
      <c r="D202" s="334"/>
      <c r="E202" s="334"/>
      <c r="F202" s="38" t="s">
        <v>173</v>
      </c>
      <c r="G202" s="11">
        <f>SUM(G187:G201)</f>
        <v>0</v>
      </c>
    </row>
    <row r="203" spans="1:7" ht="15" thickBot="1">
      <c r="A203" s="4"/>
      <c r="B203" s="4"/>
      <c r="C203" s="4"/>
      <c r="D203" s="13"/>
      <c r="E203" s="4"/>
      <c r="F203" s="4"/>
      <c r="G203" s="4"/>
    </row>
    <row r="204" spans="1:7" ht="15" thickBot="1">
      <c r="A204" s="33" t="s">
        <v>0</v>
      </c>
      <c r="B204" s="42" t="s">
        <v>13</v>
      </c>
      <c r="C204" s="40" t="s">
        <v>2</v>
      </c>
      <c r="D204" s="35" t="s">
        <v>3</v>
      </c>
      <c r="E204" s="34" t="s">
        <v>8</v>
      </c>
      <c r="F204" s="34" t="s">
        <v>4</v>
      </c>
      <c r="G204" s="36" t="s">
        <v>5</v>
      </c>
    </row>
    <row r="205" spans="1:7" ht="15" thickBot="1">
      <c r="A205" s="39"/>
      <c r="B205" s="43"/>
      <c r="C205" s="41"/>
      <c r="D205" s="29"/>
      <c r="E205" s="30"/>
      <c r="F205" s="31"/>
      <c r="G205" s="32">
        <f t="shared" ref="G205:G219" si="11">IF(E205&lt;&gt;"",VLOOKUP(E205&amp;", "&amp;F205,PointSkema,2,FALSE),0)</f>
        <v>0</v>
      </c>
    </row>
    <row r="206" spans="1:7" ht="14.25">
      <c r="A206" s="10"/>
      <c r="B206" s="10"/>
      <c r="C206" s="26"/>
      <c r="D206" s="6"/>
      <c r="E206" s="7"/>
      <c r="F206" s="8"/>
      <c r="G206" s="27">
        <f t="shared" si="11"/>
        <v>0</v>
      </c>
    </row>
    <row r="207" spans="1:7" ht="14.25">
      <c r="A207" s="10"/>
      <c r="B207" s="10"/>
      <c r="C207" s="26"/>
      <c r="D207" s="6"/>
      <c r="E207" s="7"/>
      <c r="F207" s="8"/>
      <c r="G207" s="27">
        <f t="shared" si="11"/>
        <v>0</v>
      </c>
    </row>
    <row r="208" spans="1:7" ht="14.25">
      <c r="A208" s="10"/>
      <c r="B208" s="10"/>
      <c r="C208" s="26"/>
      <c r="D208" s="6"/>
      <c r="E208" s="7"/>
      <c r="F208" s="8"/>
      <c r="G208" s="27">
        <f t="shared" si="11"/>
        <v>0</v>
      </c>
    </row>
    <row r="209" spans="1:7" ht="14.25">
      <c r="A209" s="10"/>
      <c r="B209" s="10"/>
      <c r="C209" s="26"/>
      <c r="D209" s="6"/>
      <c r="E209" s="7"/>
      <c r="F209" s="8"/>
      <c r="G209" s="27">
        <f t="shared" si="11"/>
        <v>0</v>
      </c>
    </row>
    <row r="210" spans="1:7" ht="14.25">
      <c r="A210" s="10"/>
      <c r="B210" s="10"/>
      <c r="C210" s="26"/>
      <c r="D210" s="6"/>
      <c r="E210" s="7"/>
      <c r="F210" s="8"/>
      <c r="G210" s="27">
        <f t="shared" si="11"/>
        <v>0</v>
      </c>
    </row>
    <row r="211" spans="1:7" ht="14.25">
      <c r="A211" s="10"/>
      <c r="B211" s="10"/>
      <c r="C211" s="26"/>
      <c r="D211" s="6"/>
      <c r="E211" s="7"/>
      <c r="F211" s="8"/>
      <c r="G211" s="27">
        <f t="shared" si="11"/>
        <v>0</v>
      </c>
    </row>
    <row r="212" spans="1:7" ht="14.25">
      <c r="A212" s="10"/>
      <c r="B212" s="10"/>
      <c r="C212" s="26"/>
      <c r="D212" s="6"/>
      <c r="E212" s="7"/>
      <c r="F212" s="8"/>
      <c r="G212" s="27">
        <f t="shared" si="11"/>
        <v>0</v>
      </c>
    </row>
    <row r="213" spans="1:7" ht="14.25">
      <c r="A213" s="10"/>
      <c r="B213" s="10"/>
      <c r="C213" s="26"/>
      <c r="D213" s="6"/>
      <c r="E213" s="7"/>
      <c r="F213" s="8"/>
      <c r="G213" s="27">
        <f t="shared" si="11"/>
        <v>0</v>
      </c>
    </row>
    <row r="214" spans="1:7" ht="14.25">
      <c r="A214" s="10"/>
      <c r="B214" s="10"/>
      <c r="C214" s="26"/>
      <c r="D214" s="6"/>
      <c r="E214" s="7"/>
      <c r="F214" s="8"/>
      <c r="G214" s="27">
        <f t="shared" si="11"/>
        <v>0</v>
      </c>
    </row>
    <row r="215" spans="1:7" ht="14.25">
      <c r="A215" s="10"/>
      <c r="B215" s="10"/>
      <c r="C215" s="26"/>
      <c r="D215" s="6"/>
      <c r="E215" s="7"/>
      <c r="F215" s="8"/>
      <c r="G215" s="27">
        <f t="shared" si="11"/>
        <v>0</v>
      </c>
    </row>
    <row r="216" spans="1:7" ht="14.25">
      <c r="A216" s="10"/>
      <c r="B216" s="10"/>
      <c r="C216" s="26"/>
      <c r="D216" s="6"/>
      <c r="E216" s="7"/>
      <c r="F216" s="8"/>
      <c r="G216" s="27">
        <f t="shared" si="11"/>
        <v>0</v>
      </c>
    </row>
    <row r="217" spans="1:7" ht="14.25">
      <c r="A217" s="10"/>
      <c r="B217" s="10"/>
      <c r="C217" s="26"/>
      <c r="D217" s="6"/>
      <c r="E217" s="7"/>
      <c r="F217" s="8"/>
      <c r="G217" s="27">
        <f t="shared" si="11"/>
        <v>0</v>
      </c>
    </row>
    <row r="218" spans="1:7" ht="14.25">
      <c r="A218" s="10"/>
      <c r="B218" s="10"/>
      <c r="C218" s="26"/>
      <c r="D218" s="6"/>
      <c r="E218" s="7"/>
      <c r="F218" s="8"/>
      <c r="G218" s="27">
        <f t="shared" si="11"/>
        <v>0</v>
      </c>
    </row>
    <row r="219" spans="1:7" ht="15" thickBot="1">
      <c r="A219" s="10"/>
      <c r="B219" s="10"/>
      <c r="C219" s="28"/>
      <c r="D219" s="23"/>
      <c r="E219" s="24"/>
      <c r="F219" s="25"/>
      <c r="G219" s="37">
        <f t="shared" si="11"/>
        <v>0</v>
      </c>
    </row>
    <row r="220" spans="1:7" ht="15" thickBot="1">
      <c r="A220" s="10"/>
      <c r="B220" s="10"/>
      <c r="C220" s="333" t="str">
        <f>+A205&amp;", "&amp;B205</f>
        <v xml:space="preserve">, </v>
      </c>
      <c r="D220" s="334"/>
      <c r="E220" s="334"/>
      <c r="F220" s="38" t="s">
        <v>173</v>
      </c>
      <c r="G220" s="11">
        <f>SUM(G205:G219)</f>
        <v>0</v>
      </c>
    </row>
    <row r="221" spans="1:7" ht="15" thickBot="1">
      <c r="A221" s="4"/>
      <c r="B221" s="4"/>
      <c r="C221" s="4"/>
      <c r="D221" s="13"/>
      <c r="E221" s="4"/>
      <c r="F221" s="4"/>
      <c r="G221" s="4"/>
    </row>
    <row r="222" spans="1:7" ht="15" thickBot="1">
      <c r="A222" s="33" t="s">
        <v>0</v>
      </c>
      <c r="B222" s="42" t="s">
        <v>13</v>
      </c>
      <c r="C222" s="40" t="s">
        <v>2</v>
      </c>
      <c r="D222" s="35" t="s">
        <v>3</v>
      </c>
      <c r="E222" s="34" t="s">
        <v>8</v>
      </c>
      <c r="F222" s="34" t="s">
        <v>4</v>
      </c>
      <c r="G222" s="36" t="s">
        <v>5</v>
      </c>
    </row>
    <row r="223" spans="1:7" ht="15" thickBot="1">
      <c r="A223" s="39"/>
      <c r="B223" s="43"/>
      <c r="C223" s="41"/>
      <c r="D223" s="29"/>
      <c r="E223" s="30"/>
      <c r="F223" s="31"/>
      <c r="G223" s="32">
        <f t="shared" ref="G223:G237" si="12">IF(E223&lt;&gt;"",VLOOKUP(E223&amp;", "&amp;F223,PointSkema,2,FALSE),0)</f>
        <v>0</v>
      </c>
    </row>
    <row r="224" spans="1:7" ht="14.25">
      <c r="A224" s="10"/>
      <c r="B224" s="10"/>
      <c r="C224" s="26"/>
      <c r="D224" s="6"/>
      <c r="E224" s="7"/>
      <c r="F224" s="8"/>
      <c r="G224" s="27">
        <f t="shared" si="12"/>
        <v>0</v>
      </c>
    </row>
    <row r="225" spans="1:7" ht="14.25">
      <c r="A225" s="10"/>
      <c r="B225" s="10"/>
      <c r="C225" s="26"/>
      <c r="D225" s="6"/>
      <c r="E225" s="7"/>
      <c r="F225" s="8"/>
      <c r="G225" s="27">
        <f t="shared" si="12"/>
        <v>0</v>
      </c>
    </row>
    <row r="226" spans="1:7" ht="14.25">
      <c r="A226" s="10"/>
      <c r="B226" s="10"/>
      <c r="C226" s="26"/>
      <c r="D226" s="6"/>
      <c r="E226" s="7"/>
      <c r="F226" s="8"/>
      <c r="G226" s="27">
        <f t="shared" si="12"/>
        <v>0</v>
      </c>
    </row>
    <row r="227" spans="1:7" ht="14.25">
      <c r="A227" s="10"/>
      <c r="B227" s="10"/>
      <c r="C227" s="26"/>
      <c r="D227" s="6"/>
      <c r="E227" s="7"/>
      <c r="F227" s="8"/>
      <c r="G227" s="27">
        <f t="shared" si="12"/>
        <v>0</v>
      </c>
    </row>
    <row r="228" spans="1:7" ht="14.25">
      <c r="A228" s="10"/>
      <c r="B228" s="10"/>
      <c r="C228" s="26"/>
      <c r="D228" s="6"/>
      <c r="E228" s="7"/>
      <c r="F228" s="8"/>
      <c r="G228" s="27">
        <f t="shared" si="12"/>
        <v>0</v>
      </c>
    </row>
    <row r="229" spans="1:7" ht="14.25">
      <c r="A229" s="10"/>
      <c r="B229" s="10"/>
      <c r="C229" s="26"/>
      <c r="D229" s="6"/>
      <c r="E229" s="7"/>
      <c r="F229" s="8"/>
      <c r="G229" s="27">
        <f t="shared" si="12"/>
        <v>0</v>
      </c>
    </row>
    <row r="230" spans="1:7" ht="14.25">
      <c r="A230" s="10"/>
      <c r="B230" s="10"/>
      <c r="C230" s="26"/>
      <c r="D230" s="6"/>
      <c r="E230" s="7"/>
      <c r="F230" s="8"/>
      <c r="G230" s="27">
        <f t="shared" si="12"/>
        <v>0</v>
      </c>
    </row>
    <row r="231" spans="1:7" ht="14.25">
      <c r="A231" s="10"/>
      <c r="B231" s="10"/>
      <c r="C231" s="26"/>
      <c r="D231" s="6"/>
      <c r="E231" s="7"/>
      <c r="F231" s="8"/>
      <c r="G231" s="27">
        <f t="shared" si="12"/>
        <v>0</v>
      </c>
    </row>
    <row r="232" spans="1:7" ht="14.25">
      <c r="A232" s="10"/>
      <c r="B232" s="10"/>
      <c r="C232" s="26"/>
      <c r="D232" s="6"/>
      <c r="E232" s="7"/>
      <c r="F232" s="8"/>
      <c r="G232" s="27">
        <f t="shared" si="12"/>
        <v>0</v>
      </c>
    </row>
    <row r="233" spans="1:7" ht="14.25">
      <c r="A233" s="10"/>
      <c r="B233" s="10"/>
      <c r="C233" s="26"/>
      <c r="D233" s="6"/>
      <c r="E233" s="7"/>
      <c r="F233" s="8"/>
      <c r="G233" s="27">
        <f t="shared" si="12"/>
        <v>0</v>
      </c>
    </row>
    <row r="234" spans="1:7" ht="14.25">
      <c r="A234" s="10"/>
      <c r="B234" s="10"/>
      <c r="C234" s="26"/>
      <c r="D234" s="6"/>
      <c r="E234" s="7"/>
      <c r="F234" s="8"/>
      <c r="G234" s="27">
        <f t="shared" si="12"/>
        <v>0</v>
      </c>
    </row>
    <row r="235" spans="1:7" ht="14.25">
      <c r="A235" s="10"/>
      <c r="B235" s="10"/>
      <c r="C235" s="26"/>
      <c r="D235" s="6"/>
      <c r="E235" s="7"/>
      <c r="F235" s="8"/>
      <c r="G235" s="27">
        <f t="shared" si="12"/>
        <v>0</v>
      </c>
    </row>
    <row r="236" spans="1:7" ht="14.25">
      <c r="A236" s="10"/>
      <c r="B236" s="10"/>
      <c r="C236" s="26"/>
      <c r="D236" s="6"/>
      <c r="E236" s="7"/>
      <c r="F236" s="8"/>
      <c r="G236" s="27">
        <f t="shared" si="12"/>
        <v>0</v>
      </c>
    </row>
    <row r="237" spans="1:7" ht="15" thickBot="1">
      <c r="A237" s="10"/>
      <c r="B237" s="10"/>
      <c r="C237" s="28"/>
      <c r="D237" s="23"/>
      <c r="E237" s="24"/>
      <c r="F237" s="25"/>
      <c r="G237" s="37">
        <f t="shared" si="12"/>
        <v>0</v>
      </c>
    </row>
    <row r="238" spans="1:7" ht="15" thickBot="1">
      <c r="A238" s="10"/>
      <c r="B238" s="10"/>
      <c r="C238" s="333" t="str">
        <f>+A223&amp;", "&amp;B223</f>
        <v xml:space="preserve">, </v>
      </c>
      <c r="D238" s="334"/>
      <c r="E238" s="334"/>
      <c r="F238" s="38" t="s">
        <v>173</v>
      </c>
      <c r="G238" s="11">
        <f>SUM(G223:G237)</f>
        <v>0</v>
      </c>
    </row>
    <row r="239" spans="1:7" ht="14.25">
      <c r="A239" s="4"/>
      <c r="B239" s="4"/>
      <c r="C239" s="4"/>
      <c r="D239" s="13"/>
      <c r="E239" s="4"/>
      <c r="F239" s="4"/>
      <c r="G239" s="4"/>
    </row>
    <row r="240" spans="1:7" ht="15" thickBot="1">
      <c r="A240" s="4"/>
      <c r="B240" s="4"/>
      <c r="C240" s="4"/>
      <c r="D240" s="13"/>
      <c r="E240" s="4"/>
      <c r="F240" s="4"/>
      <c r="G240" s="4"/>
    </row>
    <row r="241" spans="1:7" ht="15" thickBot="1">
      <c r="A241" s="33" t="s">
        <v>0</v>
      </c>
      <c r="B241" s="42" t="s">
        <v>13</v>
      </c>
      <c r="C241" s="40" t="s">
        <v>2</v>
      </c>
      <c r="D241" s="35" t="s">
        <v>3</v>
      </c>
      <c r="E241" s="34" t="s">
        <v>8</v>
      </c>
      <c r="F241" s="34" t="s">
        <v>4</v>
      </c>
      <c r="G241" s="36" t="s">
        <v>5</v>
      </c>
    </row>
    <row r="242" spans="1:7" ht="15" thickBot="1">
      <c r="A242" s="39"/>
      <c r="B242" s="43"/>
      <c r="C242" s="41"/>
      <c r="D242" s="29"/>
      <c r="E242" s="30"/>
      <c r="F242" s="31"/>
      <c r="G242" s="32">
        <f t="shared" ref="G242:G256" si="13">IF(E242&lt;&gt;"",VLOOKUP(E242&amp;", "&amp;F242,PointSkema,2,FALSE),0)</f>
        <v>0</v>
      </c>
    </row>
    <row r="243" spans="1:7" ht="14.25">
      <c r="A243" s="10"/>
      <c r="B243" s="10"/>
      <c r="C243" s="26"/>
      <c r="D243" s="6"/>
      <c r="E243" s="7"/>
      <c r="F243" s="8"/>
      <c r="G243" s="27">
        <f t="shared" si="13"/>
        <v>0</v>
      </c>
    </row>
    <row r="244" spans="1:7" ht="14.25">
      <c r="A244" s="10"/>
      <c r="B244" s="10"/>
      <c r="C244" s="26"/>
      <c r="D244" s="6"/>
      <c r="E244" s="7"/>
      <c r="F244" s="8"/>
      <c r="G244" s="27">
        <f t="shared" si="13"/>
        <v>0</v>
      </c>
    </row>
    <row r="245" spans="1:7" ht="14.25">
      <c r="A245" s="10"/>
      <c r="B245" s="10"/>
      <c r="C245" s="26"/>
      <c r="D245" s="6"/>
      <c r="E245" s="7"/>
      <c r="F245" s="8"/>
      <c r="G245" s="27">
        <f t="shared" si="13"/>
        <v>0</v>
      </c>
    </row>
    <row r="246" spans="1:7" ht="14.25">
      <c r="A246" s="10"/>
      <c r="B246" s="10"/>
      <c r="C246" s="26"/>
      <c r="D246" s="6"/>
      <c r="E246" s="7"/>
      <c r="F246" s="8"/>
      <c r="G246" s="27">
        <f t="shared" si="13"/>
        <v>0</v>
      </c>
    </row>
    <row r="247" spans="1:7" ht="14.25">
      <c r="A247" s="10"/>
      <c r="B247" s="10"/>
      <c r="C247" s="26"/>
      <c r="D247" s="6"/>
      <c r="E247" s="7"/>
      <c r="F247" s="8"/>
      <c r="G247" s="27">
        <f t="shared" si="13"/>
        <v>0</v>
      </c>
    </row>
    <row r="248" spans="1:7" ht="14.25">
      <c r="A248" s="10"/>
      <c r="B248" s="10"/>
      <c r="C248" s="26"/>
      <c r="D248" s="6"/>
      <c r="E248" s="7"/>
      <c r="F248" s="8"/>
      <c r="G248" s="27">
        <f t="shared" si="13"/>
        <v>0</v>
      </c>
    </row>
    <row r="249" spans="1:7" ht="14.25">
      <c r="A249" s="10"/>
      <c r="B249" s="10"/>
      <c r="C249" s="26"/>
      <c r="D249" s="6"/>
      <c r="E249" s="7"/>
      <c r="F249" s="8"/>
      <c r="G249" s="27">
        <f t="shared" si="13"/>
        <v>0</v>
      </c>
    </row>
    <row r="250" spans="1:7" ht="14.25">
      <c r="A250" s="10"/>
      <c r="B250" s="10"/>
      <c r="C250" s="26"/>
      <c r="D250" s="6"/>
      <c r="E250" s="7"/>
      <c r="F250" s="8"/>
      <c r="G250" s="27">
        <f t="shared" si="13"/>
        <v>0</v>
      </c>
    </row>
    <row r="251" spans="1:7" ht="14.25">
      <c r="A251" s="10"/>
      <c r="B251" s="10"/>
      <c r="C251" s="26"/>
      <c r="D251" s="6"/>
      <c r="E251" s="7"/>
      <c r="F251" s="8"/>
      <c r="G251" s="27">
        <f t="shared" si="13"/>
        <v>0</v>
      </c>
    </row>
    <row r="252" spans="1:7" ht="14.25">
      <c r="A252" s="10"/>
      <c r="B252" s="10"/>
      <c r="C252" s="26"/>
      <c r="D252" s="6"/>
      <c r="E252" s="7"/>
      <c r="F252" s="8"/>
      <c r="G252" s="27">
        <f t="shared" si="13"/>
        <v>0</v>
      </c>
    </row>
    <row r="253" spans="1:7" ht="14.25">
      <c r="A253" s="10"/>
      <c r="B253" s="10"/>
      <c r="C253" s="26"/>
      <c r="D253" s="6"/>
      <c r="E253" s="7"/>
      <c r="F253" s="8"/>
      <c r="G253" s="27">
        <f t="shared" si="13"/>
        <v>0</v>
      </c>
    </row>
    <row r="254" spans="1:7" ht="14.25">
      <c r="A254" s="10"/>
      <c r="B254" s="10"/>
      <c r="C254" s="26"/>
      <c r="D254" s="6"/>
      <c r="E254" s="7"/>
      <c r="F254" s="8"/>
      <c r="G254" s="27">
        <f t="shared" si="13"/>
        <v>0</v>
      </c>
    </row>
    <row r="255" spans="1:7" ht="14.25">
      <c r="A255" s="10"/>
      <c r="B255" s="10"/>
      <c r="C255" s="26"/>
      <c r="D255" s="6"/>
      <c r="E255" s="7"/>
      <c r="F255" s="8"/>
      <c r="G255" s="27">
        <f t="shared" si="13"/>
        <v>0</v>
      </c>
    </row>
    <row r="256" spans="1:7" ht="15" thickBot="1">
      <c r="A256" s="10"/>
      <c r="B256" s="10"/>
      <c r="C256" s="28"/>
      <c r="D256" s="23"/>
      <c r="E256" s="24"/>
      <c r="F256" s="25"/>
      <c r="G256" s="37">
        <f t="shared" si="13"/>
        <v>0</v>
      </c>
    </row>
    <row r="257" spans="1:7" ht="15" thickBot="1">
      <c r="A257" s="10"/>
      <c r="B257" s="10"/>
      <c r="C257" s="333" t="str">
        <f>+A242&amp;", "&amp;B242</f>
        <v xml:space="preserve">, </v>
      </c>
      <c r="D257" s="334"/>
      <c r="E257" s="334"/>
      <c r="F257" s="38" t="s">
        <v>173</v>
      </c>
      <c r="G257" s="11">
        <f>SUM(G242:G256)</f>
        <v>0</v>
      </c>
    </row>
    <row r="258" spans="1:7" ht="15" thickBot="1">
      <c r="A258" s="4"/>
      <c r="B258" s="4"/>
      <c r="C258" s="4"/>
      <c r="D258" s="13"/>
      <c r="E258" s="4"/>
      <c r="F258" s="4"/>
      <c r="G258" s="4"/>
    </row>
    <row r="259" spans="1:7" ht="15" thickBot="1">
      <c r="A259" s="33" t="s">
        <v>0</v>
      </c>
      <c r="B259" s="42" t="s">
        <v>13</v>
      </c>
      <c r="C259" s="40" t="s">
        <v>2</v>
      </c>
      <c r="D259" s="35" t="s">
        <v>3</v>
      </c>
      <c r="E259" s="34" t="s">
        <v>8</v>
      </c>
      <c r="F259" s="34" t="s">
        <v>4</v>
      </c>
      <c r="G259" s="36" t="s">
        <v>5</v>
      </c>
    </row>
    <row r="260" spans="1:7" ht="15" thickBot="1">
      <c r="A260" s="39"/>
      <c r="B260" s="43"/>
      <c r="C260" s="41"/>
      <c r="D260" s="29"/>
      <c r="E260" s="30"/>
      <c r="F260" s="31"/>
      <c r="G260" s="32">
        <f t="shared" ref="G260:G274" si="14">IF(E260&lt;&gt;"",VLOOKUP(E260&amp;", "&amp;F260,PointSkema,2,FALSE),0)</f>
        <v>0</v>
      </c>
    </row>
    <row r="261" spans="1:7" ht="14.25">
      <c r="A261" s="10"/>
      <c r="B261" s="10"/>
      <c r="C261" s="26"/>
      <c r="D261" s="6"/>
      <c r="E261" s="7"/>
      <c r="F261" s="8"/>
      <c r="G261" s="27">
        <f t="shared" si="14"/>
        <v>0</v>
      </c>
    </row>
    <row r="262" spans="1:7" ht="14.25">
      <c r="A262" s="10"/>
      <c r="B262" s="10"/>
      <c r="C262" s="26"/>
      <c r="D262" s="6"/>
      <c r="E262" s="7"/>
      <c r="F262" s="8"/>
      <c r="G262" s="27">
        <f t="shared" si="14"/>
        <v>0</v>
      </c>
    </row>
    <row r="263" spans="1:7" ht="14.25">
      <c r="A263" s="10"/>
      <c r="B263" s="10"/>
      <c r="C263" s="26"/>
      <c r="D263" s="6"/>
      <c r="E263" s="7"/>
      <c r="F263" s="8"/>
      <c r="G263" s="27">
        <f t="shared" si="14"/>
        <v>0</v>
      </c>
    </row>
    <row r="264" spans="1:7" ht="14.25">
      <c r="A264" s="10"/>
      <c r="B264" s="10"/>
      <c r="C264" s="26"/>
      <c r="D264" s="6"/>
      <c r="E264" s="7"/>
      <c r="F264" s="8"/>
      <c r="G264" s="27">
        <f t="shared" si="14"/>
        <v>0</v>
      </c>
    </row>
    <row r="265" spans="1:7" ht="14.25">
      <c r="A265" s="10"/>
      <c r="B265" s="10"/>
      <c r="C265" s="26"/>
      <c r="D265" s="6"/>
      <c r="E265" s="7"/>
      <c r="F265" s="8"/>
      <c r="G265" s="27">
        <f t="shared" si="14"/>
        <v>0</v>
      </c>
    </row>
    <row r="266" spans="1:7" ht="14.25">
      <c r="A266" s="10"/>
      <c r="B266" s="10"/>
      <c r="C266" s="26"/>
      <c r="D266" s="6"/>
      <c r="E266" s="7"/>
      <c r="F266" s="8"/>
      <c r="G266" s="27">
        <f t="shared" si="14"/>
        <v>0</v>
      </c>
    </row>
    <row r="267" spans="1:7" ht="14.25">
      <c r="A267" s="10"/>
      <c r="B267" s="10"/>
      <c r="C267" s="26"/>
      <c r="D267" s="6"/>
      <c r="E267" s="7"/>
      <c r="F267" s="8"/>
      <c r="G267" s="27">
        <f t="shared" si="14"/>
        <v>0</v>
      </c>
    </row>
    <row r="268" spans="1:7" ht="14.25">
      <c r="A268" s="10"/>
      <c r="B268" s="10"/>
      <c r="C268" s="26"/>
      <c r="D268" s="6"/>
      <c r="E268" s="7"/>
      <c r="F268" s="8"/>
      <c r="G268" s="27">
        <f t="shared" si="14"/>
        <v>0</v>
      </c>
    </row>
    <row r="269" spans="1:7" ht="14.25">
      <c r="A269" s="10"/>
      <c r="B269" s="10"/>
      <c r="C269" s="26"/>
      <c r="D269" s="6"/>
      <c r="E269" s="7"/>
      <c r="F269" s="8"/>
      <c r="G269" s="27">
        <f t="shared" si="14"/>
        <v>0</v>
      </c>
    </row>
    <row r="270" spans="1:7" ht="14.25">
      <c r="A270" s="10"/>
      <c r="B270" s="10"/>
      <c r="C270" s="26"/>
      <c r="D270" s="6"/>
      <c r="E270" s="7"/>
      <c r="F270" s="8"/>
      <c r="G270" s="27">
        <f t="shared" si="14"/>
        <v>0</v>
      </c>
    </row>
    <row r="271" spans="1:7" ht="14.25">
      <c r="A271" s="10"/>
      <c r="B271" s="10"/>
      <c r="C271" s="26"/>
      <c r="D271" s="6"/>
      <c r="E271" s="7"/>
      <c r="F271" s="8"/>
      <c r="G271" s="27">
        <f t="shared" si="14"/>
        <v>0</v>
      </c>
    </row>
    <row r="272" spans="1:7" ht="14.25">
      <c r="A272" s="10"/>
      <c r="B272" s="10"/>
      <c r="C272" s="26"/>
      <c r="D272" s="6"/>
      <c r="E272" s="7"/>
      <c r="F272" s="8"/>
      <c r="G272" s="27">
        <f t="shared" si="14"/>
        <v>0</v>
      </c>
    </row>
    <row r="273" spans="1:7" ht="14.25">
      <c r="A273" s="10"/>
      <c r="B273" s="10"/>
      <c r="C273" s="26"/>
      <c r="D273" s="6"/>
      <c r="E273" s="7"/>
      <c r="F273" s="8"/>
      <c r="G273" s="27">
        <f t="shared" si="14"/>
        <v>0</v>
      </c>
    </row>
    <row r="274" spans="1:7" ht="15" thickBot="1">
      <c r="A274" s="10"/>
      <c r="B274" s="10"/>
      <c r="C274" s="28"/>
      <c r="D274" s="23"/>
      <c r="E274" s="24"/>
      <c r="F274" s="25"/>
      <c r="G274" s="37">
        <f t="shared" si="14"/>
        <v>0</v>
      </c>
    </row>
    <row r="275" spans="1:7" ht="15" thickBot="1">
      <c r="A275" s="10"/>
      <c r="B275" s="10"/>
      <c r="C275" s="333" t="str">
        <f>+A260&amp;", "&amp;B260</f>
        <v xml:space="preserve">, </v>
      </c>
      <c r="D275" s="334"/>
      <c r="E275" s="334"/>
      <c r="F275" s="38" t="s">
        <v>173</v>
      </c>
      <c r="G275" s="11">
        <f>SUM(G260:G274)</f>
        <v>0</v>
      </c>
    </row>
    <row r="276" spans="1:7" ht="15" thickBot="1">
      <c r="A276" s="4"/>
      <c r="B276" s="4"/>
      <c r="C276" s="4"/>
      <c r="D276" s="13"/>
      <c r="E276" s="4"/>
      <c r="F276" s="4"/>
      <c r="G276" s="4"/>
    </row>
    <row r="277" spans="1:7" ht="15" thickBot="1">
      <c r="A277" s="33" t="s">
        <v>0</v>
      </c>
      <c r="B277" s="42" t="s">
        <v>13</v>
      </c>
      <c r="C277" s="40" t="s">
        <v>2</v>
      </c>
      <c r="D277" s="35" t="s">
        <v>3</v>
      </c>
      <c r="E277" s="34" t="s">
        <v>8</v>
      </c>
      <c r="F277" s="34" t="s">
        <v>4</v>
      </c>
      <c r="G277" s="36" t="s">
        <v>5</v>
      </c>
    </row>
    <row r="278" spans="1:7" ht="15" thickBot="1">
      <c r="A278" s="39"/>
      <c r="B278" s="43"/>
      <c r="C278" s="41"/>
      <c r="D278" s="29"/>
      <c r="E278" s="30"/>
      <c r="F278" s="31"/>
      <c r="G278" s="32">
        <f t="shared" ref="G278:G292" si="15">IF(E278&lt;&gt;"",VLOOKUP(E278&amp;", "&amp;F278,PointSkema,2,FALSE),0)</f>
        <v>0</v>
      </c>
    </row>
    <row r="279" spans="1:7" ht="14.25">
      <c r="A279" s="10"/>
      <c r="B279" s="10"/>
      <c r="C279" s="26"/>
      <c r="D279" s="6"/>
      <c r="E279" s="7"/>
      <c r="F279" s="8"/>
      <c r="G279" s="27">
        <f t="shared" si="15"/>
        <v>0</v>
      </c>
    </row>
    <row r="280" spans="1:7" ht="14.25">
      <c r="A280" s="10"/>
      <c r="B280" s="10"/>
      <c r="C280" s="26"/>
      <c r="D280" s="6"/>
      <c r="E280" s="7"/>
      <c r="F280" s="8"/>
      <c r="G280" s="27">
        <f t="shared" si="15"/>
        <v>0</v>
      </c>
    </row>
    <row r="281" spans="1:7" ht="14.25">
      <c r="A281" s="10"/>
      <c r="B281" s="10"/>
      <c r="C281" s="26"/>
      <c r="D281" s="6"/>
      <c r="E281" s="7"/>
      <c r="F281" s="8"/>
      <c r="G281" s="27">
        <f t="shared" si="15"/>
        <v>0</v>
      </c>
    </row>
    <row r="282" spans="1:7" ht="14.25">
      <c r="A282" s="10"/>
      <c r="B282" s="10"/>
      <c r="C282" s="26"/>
      <c r="D282" s="6"/>
      <c r="E282" s="7"/>
      <c r="F282" s="8"/>
      <c r="G282" s="27">
        <f t="shared" si="15"/>
        <v>0</v>
      </c>
    </row>
    <row r="283" spans="1:7" ht="14.25">
      <c r="A283" s="10"/>
      <c r="B283" s="10"/>
      <c r="C283" s="26"/>
      <c r="D283" s="6"/>
      <c r="E283" s="7"/>
      <c r="F283" s="8"/>
      <c r="G283" s="27">
        <f t="shared" si="15"/>
        <v>0</v>
      </c>
    </row>
    <row r="284" spans="1:7" ht="14.25">
      <c r="A284" s="10"/>
      <c r="B284" s="10"/>
      <c r="C284" s="26"/>
      <c r="D284" s="6"/>
      <c r="E284" s="7"/>
      <c r="F284" s="8"/>
      <c r="G284" s="27">
        <f t="shared" si="15"/>
        <v>0</v>
      </c>
    </row>
    <row r="285" spans="1:7" ht="14.25">
      <c r="A285" s="10"/>
      <c r="B285" s="10"/>
      <c r="C285" s="26"/>
      <c r="D285" s="6"/>
      <c r="E285" s="7"/>
      <c r="F285" s="8"/>
      <c r="G285" s="27">
        <f t="shared" si="15"/>
        <v>0</v>
      </c>
    </row>
    <row r="286" spans="1:7" ht="14.25">
      <c r="A286" s="10"/>
      <c r="B286" s="10"/>
      <c r="C286" s="26"/>
      <c r="D286" s="6"/>
      <c r="E286" s="7"/>
      <c r="F286" s="8"/>
      <c r="G286" s="27">
        <f t="shared" si="15"/>
        <v>0</v>
      </c>
    </row>
    <row r="287" spans="1:7" ht="14.25">
      <c r="A287" s="10"/>
      <c r="B287" s="10"/>
      <c r="C287" s="26"/>
      <c r="D287" s="6"/>
      <c r="E287" s="7"/>
      <c r="F287" s="8"/>
      <c r="G287" s="27">
        <f t="shared" si="15"/>
        <v>0</v>
      </c>
    </row>
    <row r="288" spans="1:7" ht="14.25">
      <c r="A288" s="10"/>
      <c r="B288" s="10"/>
      <c r="C288" s="26"/>
      <c r="D288" s="6"/>
      <c r="E288" s="7"/>
      <c r="F288" s="8"/>
      <c r="G288" s="27">
        <f t="shared" si="15"/>
        <v>0</v>
      </c>
    </row>
    <row r="289" spans="1:7" ht="14.25">
      <c r="A289" s="10"/>
      <c r="B289" s="10"/>
      <c r="C289" s="26"/>
      <c r="D289" s="6"/>
      <c r="E289" s="7"/>
      <c r="F289" s="8"/>
      <c r="G289" s="27">
        <f t="shared" si="15"/>
        <v>0</v>
      </c>
    </row>
    <row r="290" spans="1:7" ht="14.25">
      <c r="A290" s="10"/>
      <c r="B290" s="10"/>
      <c r="C290" s="26"/>
      <c r="D290" s="6"/>
      <c r="E290" s="7"/>
      <c r="F290" s="8"/>
      <c r="G290" s="27">
        <f t="shared" si="15"/>
        <v>0</v>
      </c>
    </row>
    <row r="291" spans="1:7" ht="14.25">
      <c r="A291" s="10"/>
      <c r="B291" s="10"/>
      <c r="C291" s="26"/>
      <c r="D291" s="6"/>
      <c r="E291" s="7"/>
      <c r="F291" s="8"/>
      <c r="G291" s="27">
        <f t="shared" si="15"/>
        <v>0</v>
      </c>
    </row>
    <row r="292" spans="1:7" ht="15" thickBot="1">
      <c r="A292" s="10"/>
      <c r="B292" s="10"/>
      <c r="C292" s="28"/>
      <c r="D292" s="23"/>
      <c r="E292" s="24"/>
      <c r="F292" s="25"/>
      <c r="G292" s="37">
        <f t="shared" si="15"/>
        <v>0</v>
      </c>
    </row>
    <row r="293" spans="1:7" ht="15" thickBot="1">
      <c r="A293" s="10"/>
      <c r="B293" s="10"/>
      <c r="C293" s="333" t="str">
        <f>+A278&amp;", "&amp;B278</f>
        <v xml:space="preserve">, </v>
      </c>
      <c r="D293" s="334"/>
      <c r="E293" s="334"/>
      <c r="F293" s="38" t="s">
        <v>173</v>
      </c>
      <c r="G293" s="11">
        <f>SUM(G278:G292)</f>
        <v>0</v>
      </c>
    </row>
    <row r="294" spans="1:7" ht="14.25">
      <c r="A294" s="4"/>
      <c r="B294" s="4"/>
      <c r="C294" s="4"/>
      <c r="D294" s="13"/>
      <c r="E294" s="4"/>
      <c r="F294" s="4"/>
      <c r="G294" s="4"/>
    </row>
    <row r="295" spans="1:7" ht="15" thickBot="1">
      <c r="A295" s="4"/>
      <c r="B295" s="4"/>
      <c r="C295" s="4"/>
      <c r="D295" s="13"/>
      <c r="E295" s="4"/>
      <c r="F295" s="4"/>
      <c r="G295" s="4"/>
    </row>
    <row r="296" spans="1:7" ht="15" thickBot="1">
      <c r="A296" s="33" t="s">
        <v>0</v>
      </c>
      <c r="B296" s="42" t="s">
        <v>13</v>
      </c>
      <c r="C296" s="40" t="s">
        <v>2</v>
      </c>
      <c r="D296" s="35" t="s">
        <v>3</v>
      </c>
      <c r="E296" s="34" t="s">
        <v>8</v>
      </c>
      <c r="F296" s="34" t="s">
        <v>4</v>
      </c>
      <c r="G296" s="36" t="s">
        <v>5</v>
      </c>
    </row>
    <row r="297" spans="1:7" ht="15" thickBot="1">
      <c r="A297" s="39"/>
      <c r="B297" s="43"/>
      <c r="C297" s="41"/>
      <c r="D297" s="29"/>
      <c r="E297" s="30"/>
      <c r="F297" s="31"/>
      <c r="G297" s="32">
        <f t="shared" ref="G297:G311" si="16">IF(E297&lt;&gt;"",VLOOKUP(E297&amp;", "&amp;F297,PointSkema,2,FALSE),0)</f>
        <v>0</v>
      </c>
    </row>
    <row r="298" spans="1:7" ht="14.25">
      <c r="A298" s="10"/>
      <c r="B298" s="10"/>
      <c r="C298" s="26"/>
      <c r="D298" s="6"/>
      <c r="E298" s="7"/>
      <c r="F298" s="8"/>
      <c r="G298" s="27">
        <f t="shared" si="16"/>
        <v>0</v>
      </c>
    </row>
    <row r="299" spans="1:7" ht="14.25">
      <c r="A299" s="10"/>
      <c r="B299" s="10"/>
      <c r="C299" s="26"/>
      <c r="D299" s="6"/>
      <c r="E299" s="7"/>
      <c r="F299" s="8"/>
      <c r="G299" s="27">
        <f t="shared" si="16"/>
        <v>0</v>
      </c>
    </row>
    <row r="300" spans="1:7" ht="14.25">
      <c r="A300" s="10"/>
      <c r="B300" s="10"/>
      <c r="C300" s="26"/>
      <c r="D300" s="6"/>
      <c r="E300" s="7"/>
      <c r="F300" s="8"/>
      <c r="G300" s="27">
        <f t="shared" si="16"/>
        <v>0</v>
      </c>
    </row>
    <row r="301" spans="1:7" ht="14.25">
      <c r="A301" s="10"/>
      <c r="B301" s="10"/>
      <c r="C301" s="26"/>
      <c r="D301" s="6"/>
      <c r="E301" s="7"/>
      <c r="F301" s="8"/>
      <c r="G301" s="27">
        <f t="shared" si="16"/>
        <v>0</v>
      </c>
    </row>
    <row r="302" spans="1:7" ht="14.25">
      <c r="A302" s="10"/>
      <c r="B302" s="10"/>
      <c r="C302" s="26"/>
      <c r="D302" s="6"/>
      <c r="E302" s="7"/>
      <c r="F302" s="8"/>
      <c r="G302" s="27">
        <f t="shared" si="16"/>
        <v>0</v>
      </c>
    </row>
    <row r="303" spans="1:7" ht="14.25">
      <c r="A303" s="10"/>
      <c r="B303" s="10"/>
      <c r="C303" s="26"/>
      <c r="D303" s="6"/>
      <c r="E303" s="7"/>
      <c r="F303" s="8"/>
      <c r="G303" s="27">
        <f t="shared" si="16"/>
        <v>0</v>
      </c>
    </row>
    <row r="304" spans="1:7" ht="14.25">
      <c r="A304" s="10"/>
      <c r="B304" s="10"/>
      <c r="C304" s="26"/>
      <c r="D304" s="6"/>
      <c r="E304" s="7"/>
      <c r="F304" s="8"/>
      <c r="G304" s="27">
        <f t="shared" si="16"/>
        <v>0</v>
      </c>
    </row>
    <row r="305" spans="1:7" ht="14.25">
      <c r="A305" s="10"/>
      <c r="B305" s="10"/>
      <c r="C305" s="26"/>
      <c r="D305" s="6"/>
      <c r="E305" s="7"/>
      <c r="F305" s="8"/>
      <c r="G305" s="27">
        <f t="shared" si="16"/>
        <v>0</v>
      </c>
    </row>
    <row r="306" spans="1:7" ht="14.25">
      <c r="A306" s="10"/>
      <c r="B306" s="10"/>
      <c r="C306" s="26"/>
      <c r="D306" s="6"/>
      <c r="E306" s="7"/>
      <c r="F306" s="8"/>
      <c r="G306" s="27">
        <f t="shared" si="16"/>
        <v>0</v>
      </c>
    </row>
    <row r="307" spans="1:7" ht="14.25">
      <c r="A307" s="10"/>
      <c r="B307" s="10"/>
      <c r="C307" s="26"/>
      <c r="D307" s="6"/>
      <c r="E307" s="7"/>
      <c r="F307" s="8"/>
      <c r="G307" s="27">
        <f t="shared" si="16"/>
        <v>0</v>
      </c>
    </row>
    <row r="308" spans="1:7" ht="14.25">
      <c r="A308" s="10"/>
      <c r="B308" s="10"/>
      <c r="C308" s="26"/>
      <c r="D308" s="6"/>
      <c r="E308" s="7"/>
      <c r="F308" s="8"/>
      <c r="G308" s="27">
        <f t="shared" si="16"/>
        <v>0</v>
      </c>
    </row>
    <row r="309" spans="1:7" ht="14.25">
      <c r="A309" s="10"/>
      <c r="B309" s="10"/>
      <c r="C309" s="26"/>
      <c r="D309" s="6"/>
      <c r="E309" s="7"/>
      <c r="F309" s="8"/>
      <c r="G309" s="27">
        <f t="shared" si="16"/>
        <v>0</v>
      </c>
    </row>
    <row r="310" spans="1:7" ht="14.25">
      <c r="A310" s="10"/>
      <c r="B310" s="10"/>
      <c r="C310" s="26"/>
      <c r="D310" s="6"/>
      <c r="E310" s="7"/>
      <c r="F310" s="8"/>
      <c r="G310" s="27">
        <f t="shared" si="16"/>
        <v>0</v>
      </c>
    </row>
    <row r="311" spans="1:7" ht="15" thickBot="1">
      <c r="A311" s="10"/>
      <c r="B311" s="10"/>
      <c r="C311" s="28"/>
      <c r="D311" s="23"/>
      <c r="E311" s="24"/>
      <c r="F311" s="25"/>
      <c r="G311" s="37">
        <f t="shared" si="16"/>
        <v>0</v>
      </c>
    </row>
    <row r="312" spans="1:7" ht="15" thickBot="1">
      <c r="A312" s="10"/>
      <c r="B312" s="10"/>
      <c r="C312" s="333" t="str">
        <f>+A297&amp;", "&amp;B297</f>
        <v xml:space="preserve">, </v>
      </c>
      <c r="D312" s="334"/>
      <c r="E312" s="334"/>
      <c r="F312" s="38" t="s">
        <v>173</v>
      </c>
      <c r="G312" s="11">
        <f>SUM(G297:G311)</f>
        <v>0</v>
      </c>
    </row>
    <row r="313" spans="1:7" ht="15" thickBot="1">
      <c r="A313" s="4"/>
      <c r="B313" s="4"/>
      <c r="C313" s="4"/>
      <c r="D313" s="13"/>
      <c r="E313" s="4"/>
      <c r="F313" s="4"/>
      <c r="G313" s="4"/>
    </row>
    <row r="314" spans="1:7" ht="15" thickBot="1">
      <c r="A314" s="33" t="s">
        <v>0</v>
      </c>
      <c r="B314" s="42" t="s">
        <v>13</v>
      </c>
      <c r="C314" s="40" t="s">
        <v>2</v>
      </c>
      <c r="D314" s="35" t="s">
        <v>3</v>
      </c>
      <c r="E314" s="34" t="s">
        <v>8</v>
      </c>
      <c r="F314" s="34" t="s">
        <v>4</v>
      </c>
      <c r="G314" s="36" t="s">
        <v>5</v>
      </c>
    </row>
    <row r="315" spans="1:7" ht="15" thickBot="1">
      <c r="A315" s="39"/>
      <c r="B315" s="43"/>
      <c r="C315" s="41"/>
      <c r="D315" s="29"/>
      <c r="E315" s="30"/>
      <c r="F315" s="31"/>
      <c r="G315" s="32">
        <f t="shared" ref="G315:G329" si="17">IF(E315&lt;&gt;"",VLOOKUP(E315&amp;", "&amp;F315,PointSkema,2,FALSE),0)</f>
        <v>0</v>
      </c>
    </row>
    <row r="316" spans="1:7" ht="14.25">
      <c r="A316" s="10"/>
      <c r="B316" s="10"/>
      <c r="C316" s="26"/>
      <c r="D316" s="6"/>
      <c r="E316" s="7"/>
      <c r="F316" s="8"/>
      <c r="G316" s="27">
        <f t="shared" si="17"/>
        <v>0</v>
      </c>
    </row>
    <row r="317" spans="1:7" ht="14.25">
      <c r="A317" s="10"/>
      <c r="B317" s="10"/>
      <c r="C317" s="26"/>
      <c r="D317" s="6"/>
      <c r="E317" s="7"/>
      <c r="F317" s="8"/>
      <c r="G317" s="27">
        <f t="shared" si="17"/>
        <v>0</v>
      </c>
    </row>
    <row r="318" spans="1:7" ht="14.25">
      <c r="A318" s="10"/>
      <c r="B318" s="10"/>
      <c r="C318" s="26"/>
      <c r="D318" s="6"/>
      <c r="E318" s="7"/>
      <c r="F318" s="8"/>
      <c r="G318" s="27">
        <f t="shared" si="17"/>
        <v>0</v>
      </c>
    </row>
    <row r="319" spans="1:7" ht="14.25">
      <c r="A319" s="10"/>
      <c r="B319" s="10"/>
      <c r="C319" s="26"/>
      <c r="D319" s="6"/>
      <c r="E319" s="7"/>
      <c r="F319" s="8"/>
      <c r="G319" s="27">
        <f t="shared" si="17"/>
        <v>0</v>
      </c>
    </row>
    <row r="320" spans="1:7" ht="14.25">
      <c r="A320" s="10"/>
      <c r="B320" s="10"/>
      <c r="C320" s="26"/>
      <c r="D320" s="6"/>
      <c r="E320" s="7"/>
      <c r="F320" s="8"/>
      <c r="G320" s="27">
        <f t="shared" si="17"/>
        <v>0</v>
      </c>
    </row>
    <row r="321" spans="1:7" ht="14.25">
      <c r="A321" s="10"/>
      <c r="B321" s="10"/>
      <c r="C321" s="26"/>
      <c r="D321" s="6"/>
      <c r="E321" s="7"/>
      <c r="F321" s="8"/>
      <c r="G321" s="27">
        <f t="shared" si="17"/>
        <v>0</v>
      </c>
    </row>
    <row r="322" spans="1:7" ht="14.25">
      <c r="A322" s="10"/>
      <c r="B322" s="10"/>
      <c r="C322" s="26"/>
      <c r="D322" s="6"/>
      <c r="E322" s="7"/>
      <c r="F322" s="8"/>
      <c r="G322" s="27">
        <f t="shared" si="17"/>
        <v>0</v>
      </c>
    </row>
    <row r="323" spans="1:7" ht="14.25">
      <c r="A323" s="10"/>
      <c r="B323" s="10"/>
      <c r="C323" s="26"/>
      <c r="D323" s="6"/>
      <c r="E323" s="7"/>
      <c r="F323" s="8"/>
      <c r="G323" s="27">
        <f t="shared" si="17"/>
        <v>0</v>
      </c>
    </row>
    <row r="324" spans="1:7" ht="14.25">
      <c r="A324" s="10"/>
      <c r="B324" s="10"/>
      <c r="C324" s="26"/>
      <c r="D324" s="6"/>
      <c r="E324" s="7"/>
      <c r="F324" s="8"/>
      <c r="G324" s="27">
        <f t="shared" si="17"/>
        <v>0</v>
      </c>
    </row>
    <row r="325" spans="1:7" ht="14.25">
      <c r="A325" s="10"/>
      <c r="B325" s="10"/>
      <c r="C325" s="26"/>
      <c r="D325" s="6"/>
      <c r="E325" s="7"/>
      <c r="F325" s="8"/>
      <c r="G325" s="27">
        <f t="shared" si="17"/>
        <v>0</v>
      </c>
    </row>
    <row r="326" spans="1:7" ht="14.25">
      <c r="A326" s="10"/>
      <c r="B326" s="10"/>
      <c r="C326" s="26"/>
      <c r="D326" s="6"/>
      <c r="E326" s="7"/>
      <c r="F326" s="8"/>
      <c r="G326" s="27">
        <f t="shared" si="17"/>
        <v>0</v>
      </c>
    </row>
    <row r="327" spans="1:7" ht="14.25">
      <c r="A327" s="10"/>
      <c r="B327" s="10"/>
      <c r="C327" s="26"/>
      <c r="D327" s="6"/>
      <c r="E327" s="7"/>
      <c r="F327" s="8"/>
      <c r="G327" s="27">
        <f t="shared" si="17"/>
        <v>0</v>
      </c>
    </row>
    <row r="328" spans="1:7" ht="14.25">
      <c r="A328" s="10"/>
      <c r="B328" s="10"/>
      <c r="C328" s="26"/>
      <c r="D328" s="6"/>
      <c r="E328" s="7"/>
      <c r="F328" s="8"/>
      <c r="G328" s="27">
        <f t="shared" si="17"/>
        <v>0</v>
      </c>
    </row>
    <row r="329" spans="1:7" ht="15" thickBot="1">
      <c r="A329" s="10"/>
      <c r="B329" s="10"/>
      <c r="C329" s="28"/>
      <c r="D329" s="23"/>
      <c r="E329" s="24"/>
      <c r="F329" s="25"/>
      <c r="G329" s="37">
        <f t="shared" si="17"/>
        <v>0</v>
      </c>
    </row>
    <row r="330" spans="1:7" ht="15" thickBot="1">
      <c r="A330" s="10"/>
      <c r="B330" s="10"/>
      <c r="C330" s="333" t="str">
        <f>+A315&amp;", "&amp;B315</f>
        <v xml:space="preserve">, </v>
      </c>
      <c r="D330" s="334"/>
      <c r="E330" s="334"/>
      <c r="F330" s="38" t="s">
        <v>173</v>
      </c>
      <c r="G330" s="11">
        <f>SUM(G315:G329)</f>
        <v>0</v>
      </c>
    </row>
    <row r="331" spans="1:7" ht="15" thickBot="1">
      <c r="A331" s="4"/>
      <c r="B331" s="4"/>
      <c r="C331" s="4"/>
      <c r="D331" s="13"/>
      <c r="E331" s="4"/>
      <c r="F331" s="4"/>
      <c r="G331" s="4"/>
    </row>
    <row r="332" spans="1:7" ht="15" thickBot="1">
      <c r="A332" s="33" t="s">
        <v>0</v>
      </c>
      <c r="B332" s="42" t="s">
        <v>13</v>
      </c>
      <c r="C332" s="40" t="s">
        <v>2</v>
      </c>
      <c r="D332" s="35" t="s">
        <v>3</v>
      </c>
      <c r="E332" s="34" t="s">
        <v>8</v>
      </c>
      <c r="F332" s="34" t="s">
        <v>4</v>
      </c>
      <c r="G332" s="36" t="s">
        <v>5</v>
      </c>
    </row>
    <row r="333" spans="1:7" ht="15" thickBot="1">
      <c r="A333" s="39"/>
      <c r="B333" s="43"/>
      <c r="C333" s="41"/>
      <c r="D333" s="29"/>
      <c r="E333" s="30"/>
      <c r="F333" s="31"/>
      <c r="G333" s="32">
        <f t="shared" ref="G333:G347" si="18">IF(E333&lt;&gt;"",VLOOKUP(E333&amp;", "&amp;F333,PointSkema,2,FALSE),0)</f>
        <v>0</v>
      </c>
    </row>
    <row r="334" spans="1:7" ht="14.25">
      <c r="A334" s="10"/>
      <c r="B334" s="10"/>
      <c r="C334" s="26"/>
      <c r="D334" s="6"/>
      <c r="E334" s="7"/>
      <c r="F334" s="8"/>
      <c r="G334" s="27">
        <f t="shared" si="18"/>
        <v>0</v>
      </c>
    </row>
    <row r="335" spans="1:7" ht="14.25">
      <c r="A335" s="10"/>
      <c r="B335" s="10"/>
      <c r="C335" s="26"/>
      <c r="D335" s="6"/>
      <c r="E335" s="7"/>
      <c r="F335" s="8"/>
      <c r="G335" s="27">
        <f t="shared" si="18"/>
        <v>0</v>
      </c>
    </row>
    <row r="336" spans="1:7" ht="14.25">
      <c r="A336" s="10"/>
      <c r="B336" s="10"/>
      <c r="C336" s="26"/>
      <c r="D336" s="6"/>
      <c r="E336" s="7"/>
      <c r="F336" s="8"/>
      <c r="G336" s="27">
        <f t="shared" si="18"/>
        <v>0</v>
      </c>
    </row>
    <row r="337" spans="1:7" ht="14.25">
      <c r="A337" s="10"/>
      <c r="B337" s="10"/>
      <c r="C337" s="26"/>
      <c r="D337" s="6"/>
      <c r="E337" s="7"/>
      <c r="F337" s="8"/>
      <c r="G337" s="27">
        <f t="shared" si="18"/>
        <v>0</v>
      </c>
    </row>
    <row r="338" spans="1:7" ht="14.25">
      <c r="A338" s="10"/>
      <c r="B338" s="10"/>
      <c r="C338" s="26"/>
      <c r="D338" s="6"/>
      <c r="E338" s="7"/>
      <c r="F338" s="8"/>
      <c r="G338" s="27">
        <f t="shared" si="18"/>
        <v>0</v>
      </c>
    </row>
    <row r="339" spans="1:7" ht="14.25">
      <c r="A339" s="10"/>
      <c r="B339" s="10"/>
      <c r="C339" s="26"/>
      <c r="D339" s="6"/>
      <c r="E339" s="7"/>
      <c r="F339" s="8"/>
      <c r="G339" s="27">
        <f t="shared" si="18"/>
        <v>0</v>
      </c>
    </row>
    <row r="340" spans="1:7" ht="14.25">
      <c r="A340" s="10"/>
      <c r="B340" s="10"/>
      <c r="C340" s="26"/>
      <c r="D340" s="6"/>
      <c r="E340" s="7"/>
      <c r="F340" s="8"/>
      <c r="G340" s="27">
        <f t="shared" si="18"/>
        <v>0</v>
      </c>
    </row>
    <row r="341" spans="1:7" ht="14.25">
      <c r="A341" s="10"/>
      <c r="B341" s="10"/>
      <c r="C341" s="26"/>
      <c r="D341" s="6"/>
      <c r="E341" s="7"/>
      <c r="F341" s="8"/>
      <c r="G341" s="27">
        <f t="shared" si="18"/>
        <v>0</v>
      </c>
    </row>
    <row r="342" spans="1:7" ht="14.25">
      <c r="A342" s="10"/>
      <c r="B342" s="10"/>
      <c r="C342" s="26"/>
      <c r="D342" s="6"/>
      <c r="E342" s="7"/>
      <c r="F342" s="8"/>
      <c r="G342" s="27">
        <f t="shared" si="18"/>
        <v>0</v>
      </c>
    </row>
    <row r="343" spans="1:7" ht="14.25">
      <c r="A343" s="10"/>
      <c r="B343" s="10"/>
      <c r="C343" s="26"/>
      <c r="D343" s="6"/>
      <c r="E343" s="7"/>
      <c r="F343" s="8"/>
      <c r="G343" s="27">
        <f t="shared" si="18"/>
        <v>0</v>
      </c>
    </row>
    <row r="344" spans="1:7" ht="14.25">
      <c r="A344" s="10"/>
      <c r="B344" s="10"/>
      <c r="C344" s="26"/>
      <c r="D344" s="6"/>
      <c r="E344" s="7"/>
      <c r="F344" s="8"/>
      <c r="G344" s="27">
        <f t="shared" si="18"/>
        <v>0</v>
      </c>
    </row>
    <row r="345" spans="1:7" ht="14.25">
      <c r="A345" s="10"/>
      <c r="B345" s="10"/>
      <c r="C345" s="26"/>
      <c r="D345" s="6"/>
      <c r="E345" s="7"/>
      <c r="F345" s="8"/>
      <c r="G345" s="27">
        <f t="shared" si="18"/>
        <v>0</v>
      </c>
    </row>
    <row r="346" spans="1:7" ht="14.25">
      <c r="A346" s="10"/>
      <c r="B346" s="10"/>
      <c r="C346" s="26"/>
      <c r="D346" s="6"/>
      <c r="E346" s="7"/>
      <c r="F346" s="8"/>
      <c r="G346" s="27">
        <f t="shared" si="18"/>
        <v>0</v>
      </c>
    </row>
    <row r="347" spans="1:7" ht="15" thickBot="1">
      <c r="A347" s="10"/>
      <c r="B347" s="10"/>
      <c r="C347" s="28"/>
      <c r="D347" s="23"/>
      <c r="E347" s="24"/>
      <c r="F347" s="25"/>
      <c r="G347" s="37">
        <f t="shared" si="18"/>
        <v>0</v>
      </c>
    </row>
    <row r="348" spans="1:7" ht="15" thickBot="1">
      <c r="A348" s="10"/>
      <c r="B348" s="10"/>
      <c r="C348" s="333" t="str">
        <f>+A333&amp;", "&amp;B333</f>
        <v xml:space="preserve">, </v>
      </c>
      <c r="D348" s="334"/>
      <c r="E348" s="334"/>
      <c r="F348" s="38" t="s">
        <v>173</v>
      </c>
      <c r="G348" s="11">
        <f>SUM(G333:G347)</f>
        <v>0</v>
      </c>
    </row>
    <row r="349" spans="1:7" ht="14.25">
      <c r="A349" s="4"/>
      <c r="B349" s="4"/>
      <c r="C349" s="4"/>
      <c r="D349" s="13"/>
      <c r="E349" s="4"/>
      <c r="F349" s="4"/>
      <c r="G349" s="4"/>
    </row>
    <row r="350" spans="1:7" ht="15" thickBot="1">
      <c r="A350" s="4"/>
      <c r="B350" s="4"/>
      <c r="C350" s="4"/>
      <c r="D350" s="13"/>
      <c r="E350" s="4"/>
      <c r="F350" s="4"/>
      <c r="G350" s="4"/>
    </row>
    <row r="351" spans="1:7" ht="15" thickBot="1">
      <c r="A351" s="33" t="s">
        <v>0</v>
      </c>
      <c r="B351" s="42" t="s">
        <v>13</v>
      </c>
      <c r="C351" s="40" t="s">
        <v>2</v>
      </c>
      <c r="D351" s="35" t="s">
        <v>3</v>
      </c>
      <c r="E351" s="34" t="s">
        <v>8</v>
      </c>
      <c r="F351" s="34" t="s">
        <v>4</v>
      </c>
      <c r="G351" s="36" t="s">
        <v>5</v>
      </c>
    </row>
    <row r="352" spans="1:7" ht="15" thickBot="1">
      <c r="A352" s="39"/>
      <c r="B352" s="43"/>
      <c r="C352" s="41"/>
      <c r="D352" s="29"/>
      <c r="E352" s="30"/>
      <c r="F352" s="31"/>
      <c r="G352" s="32">
        <f t="shared" ref="G352:G366" si="19">IF(E352&lt;&gt;"",VLOOKUP(E352&amp;", "&amp;F352,PointSkema,2,FALSE),0)</f>
        <v>0</v>
      </c>
    </row>
    <row r="353" spans="1:7" ht="14.25">
      <c r="A353" s="10"/>
      <c r="B353" s="10"/>
      <c r="C353" s="26"/>
      <c r="D353" s="6"/>
      <c r="E353" s="7"/>
      <c r="F353" s="8"/>
      <c r="G353" s="27">
        <f t="shared" si="19"/>
        <v>0</v>
      </c>
    </row>
    <row r="354" spans="1:7" ht="14.25">
      <c r="A354" s="10"/>
      <c r="B354" s="10"/>
      <c r="C354" s="26"/>
      <c r="D354" s="6"/>
      <c r="E354" s="7"/>
      <c r="F354" s="8"/>
      <c r="G354" s="27">
        <f t="shared" si="19"/>
        <v>0</v>
      </c>
    </row>
    <row r="355" spans="1:7" ht="14.25">
      <c r="A355" s="10"/>
      <c r="B355" s="10"/>
      <c r="C355" s="26"/>
      <c r="D355" s="6"/>
      <c r="E355" s="7"/>
      <c r="F355" s="8"/>
      <c r="G355" s="27">
        <f t="shared" si="19"/>
        <v>0</v>
      </c>
    </row>
    <row r="356" spans="1:7" ht="14.25">
      <c r="A356" s="10"/>
      <c r="B356" s="10"/>
      <c r="C356" s="26"/>
      <c r="D356" s="6"/>
      <c r="E356" s="7"/>
      <c r="F356" s="8"/>
      <c r="G356" s="27">
        <f t="shared" si="19"/>
        <v>0</v>
      </c>
    </row>
    <row r="357" spans="1:7" ht="14.25">
      <c r="A357" s="10"/>
      <c r="B357" s="10"/>
      <c r="C357" s="26"/>
      <c r="D357" s="6"/>
      <c r="E357" s="7"/>
      <c r="F357" s="8"/>
      <c r="G357" s="27">
        <f t="shared" si="19"/>
        <v>0</v>
      </c>
    </row>
    <row r="358" spans="1:7" ht="14.25">
      <c r="A358" s="10"/>
      <c r="B358" s="10"/>
      <c r="C358" s="26"/>
      <c r="D358" s="6"/>
      <c r="E358" s="7"/>
      <c r="F358" s="8"/>
      <c r="G358" s="27">
        <f t="shared" si="19"/>
        <v>0</v>
      </c>
    </row>
    <row r="359" spans="1:7" ht="14.25">
      <c r="A359" s="10"/>
      <c r="B359" s="10"/>
      <c r="C359" s="26"/>
      <c r="D359" s="6"/>
      <c r="E359" s="7"/>
      <c r="F359" s="8"/>
      <c r="G359" s="27">
        <f t="shared" si="19"/>
        <v>0</v>
      </c>
    </row>
    <row r="360" spans="1:7" ht="14.25">
      <c r="A360" s="10"/>
      <c r="B360" s="10"/>
      <c r="C360" s="26"/>
      <c r="D360" s="6"/>
      <c r="E360" s="7"/>
      <c r="F360" s="8"/>
      <c r="G360" s="27">
        <f t="shared" si="19"/>
        <v>0</v>
      </c>
    </row>
    <row r="361" spans="1:7" ht="14.25">
      <c r="A361" s="10"/>
      <c r="B361" s="10"/>
      <c r="C361" s="26"/>
      <c r="D361" s="6"/>
      <c r="E361" s="7"/>
      <c r="F361" s="8"/>
      <c r="G361" s="27">
        <f t="shared" si="19"/>
        <v>0</v>
      </c>
    </row>
    <row r="362" spans="1:7" ht="14.25">
      <c r="A362" s="10"/>
      <c r="B362" s="10"/>
      <c r="C362" s="26"/>
      <c r="D362" s="6"/>
      <c r="E362" s="7"/>
      <c r="F362" s="8"/>
      <c r="G362" s="27">
        <f t="shared" si="19"/>
        <v>0</v>
      </c>
    </row>
    <row r="363" spans="1:7" ht="14.25">
      <c r="A363" s="10"/>
      <c r="B363" s="10"/>
      <c r="C363" s="26"/>
      <c r="D363" s="6"/>
      <c r="E363" s="7"/>
      <c r="F363" s="8"/>
      <c r="G363" s="27">
        <f t="shared" si="19"/>
        <v>0</v>
      </c>
    </row>
    <row r="364" spans="1:7" ht="14.25">
      <c r="A364" s="10"/>
      <c r="B364" s="10"/>
      <c r="C364" s="26"/>
      <c r="D364" s="6"/>
      <c r="E364" s="7"/>
      <c r="F364" s="8"/>
      <c r="G364" s="27">
        <f t="shared" si="19"/>
        <v>0</v>
      </c>
    </row>
    <row r="365" spans="1:7" ht="14.25">
      <c r="A365" s="10"/>
      <c r="B365" s="10"/>
      <c r="C365" s="26"/>
      <c r="D365" s="6"/>
      <c r="E365" s="7"/>
      <c r="F365" s="8"/>
      <c r="G365" s="27">
        <f t="shared" si="19"/>
        <v>0</v>
      </c>
    </row>
    <row r="366" spans="1:7" ht="15" thickBot="1">
      <c r="A366" s="10"/>
      <c r="B366" s="10"/>
      <c r="C366" s="28"/>
      <c r="D366" s="23"/>
      <c r="E366" s="24"/>
      <c r="F366" s="25"/>
      <c r="G366" s="37">
        <f t="shared" si="19"/>
        <v>0</v>
      </c>
    </row>
    <row r="367" spans="1:7" ht="15" thickBot="1">
      <c r="A367" s="10"/>
      <c r="B367" s="10"/>
      <c r="C367" s="333" t="str">
        <f>+A352&amp;", "&amp;B352</f>
        <v xml:space="preserve">, </v>
      </c>
      <c r="D367" s="334"/>
      <c r="E367" s="334"/>
      <c r="F367" s="38" t="s">
        <v>173</v>
      </c>
      <c r="G367" s="11">
        <f>SUM(G352:G366)</f>
        <v>0</v>
      </c>
    </row>
    <row r="368" spans="1:7" ht="14.25">
      <c r="A368" s="4"/>
      <c r="B368" s="4"/>
      <c r="C368" s="4"/>
      <c r="D368" s="13"/>
      <c r="E368" s="4"/>
      <c r="F368" s="4"/>
      <c r="G368" s="4"/>
    </row>
    <row r="369" spans="1:7" ht="14.25">
      <c r="A369" s="4"/>
      <c r="B369" s="4"/>
      <c r="C369" s="4"/>
      <c r="D369" s="13"/>
      <c r="E369" s="4"/>
      <c r="F369" s="4"/>
      <c r="G369" s="4"/>
    </row>
    <row r="370" spans="1:7" ht="14.25">
      <c r="A370" s="4"/>
      <c r="B370" s="4"/>
      <c r="C370" s="4"/>
      <c r="D370" s="13"/>
      <c r="E370" s="4"/>
      <c r="F370" s="4"/>
      <c r="G370" s="4"/>
    </row>
    <row r="371" spans="1:7" ht="14.25">
      <c r="A371" s="4"/>
      <c r="B371" s="4"/>
      <c r="C371" s="4"/>
      <c r="D371" s="13"/>
      <c r="E371" s="4"/>
      <c r="F371" s="4"/>
      <c r="G371" s="4"/>
    </row>
    <row r="372" spans="1:7" ht="14.25">
      <c r="A372" s="4"/>
      <c r="B372" s="4"/>
      <c r="C372" s="4"/>
      <c r="D372" s="13"/>
      <c r="E372" s="4"/>
      <c r="F372" s="4"/>
      <c r="G372" s="4"/>
    </row>
    <row r="373" spans="1:7" ht="14.25">
      <c r="A373" s="4"/>
      <c r="B373" s="4"/>
      <c r="C373" s="4"/>
      <c r="D373" s="13"/>
      <c r="E373" s="4"/>
      <c r="F373" s="4"/>
      <c r="G373" s="4"/>
    </row>
    <row r="374" spans="1:7" ht="14.25">
      <c r="A374" s="4"/>
      <c r="B374" s="4"/>
      <c r="C374" s="4"/>
      <c r="D374" s="13"/>
      <c r="E374" s="4"/>
      <c r="F374" s="4"/>
      <c r="G374" s="4"/>
    </row>
    <row r="375" spans="1:7" ht="14.25">
      <c r="A375" s="4"/>
      <c r="B375" s="4"/>
      <c r="C375" s="4"/>
      <c r="D375" s="15"/>
      <c r="E375" s="16"/>
      <c r="F375" s="16"/>
      <c r="G375" s="4"/>
    </row>
    <row r="376" spans="1:7" ht="14.25">
      <c r="A376" s="4"/>
      <c r="B376" s="4"/>
      <c r="C376" s="4"/>
      <c r="D376" s="15"/>
      <c r="E376" s="16"/>
      <c r="F376" s="16"/>
      <c r="G376" s="4"/>
    </row>
    <row r="377" spans="1:7" ht="14.25">
      <c r="A377" s="4"/>
      <c r="B377" s="4"/>
      <c r="C377" s="4"/>
      <c r="D377" s="15"/>
      <c r="E377" s="16"/>
      <c r="F377" s="16"/>
      <c r="G377" s="4"/>
    </row>
    <row r="378" spans="1:7" ht="14.25">
      <c r="A378" s="4"/>
      <c r="B378" s="4"/>
      <c r="C378" s="4"/>
      <c r="D378" s="13"/>
      <c r="E378" s="4"/>
      <c r="F378" s="4"/>
      <c r="G378" s="4"/>
    </row>
    <row r="379" spans="1:7" ht="14.25">
      <c r="A379" s="4"/>
      <c r="B379" s="4"/>
      <c r="C379" s="4"/>
      <c r="D379" s="13"/>
      <c r="E379" s="4"/>
      <c r="F379" s="4"/>
      <c r="G379" s="4"/>
    </row>
    <row r="380" spans="1:7" ht="14.25">
      <c r="A380" s="12"/>
      <c r="B380" s="12"/>
      <c r="C380" s="17"/>
      <c r="D380" s="13"/>
      <c r="E380" s="4"/>
      <c r="F380" s="4"/>
      <c r="G380" s="4"/>
    </row>
    <row r="381" spans="1:7" ht="14.25">
      <c r="A381" s="12"/>
      <c r="B381" s="12"/>
      <c r="C381" s="18"/>
      <c r="D381" s="13"/>
      <c r="E381" s="4"/>
      <c r="F381" s="4"/>
      <c r="G381" s="4"/>
    </row>
    <row r="382" spans="1:7" ht="14.25">
      <c r="A382" s="12"/>
      <c r="B382" s="12"/>
      <c r="C382" s="18"/>
      <c r="D382" s="13"/>
      <c r="E382" s="4"/>
      <c r="F382" s="4"/>
      <c r="G382" s="4"/>
    </row>
    <row r="383" spans="1:7" ht="14.25">
      <c r="A383" s="12"/>
      <c r="B383" s="12"/>
      <c r="C383" s="18"/>
      <c r="D383" s="13"/>
      <c r="E383" s="4"/>
      <c r="F383" s="4"/>
      <c r="G383" s="4"/>
    </row>
    <row r="384" spans="1:7" ht="14.25">
      <c r="A384" s="12"/>
      <c r="B384" s="12"/>
      <c r="C384" s="17"/>
      <c r="D384" s="13"/>
      <c r="E384" s="4"/>
      <c r="F384" s="4"/>
      <c r="G384" s="4"/>
    </row>
    <row r="385" spans="1:7" ht="14.25">
      <c r="A385" s="12"/>
      <c r="B385" s="12"/>
      <c r="C385" s="17"/>
      <c r="D385" s="13"/>
      <c r="E385" s="4"/>
      <c r="F385" s="4"/>
      <c r="G385" s="4"/>
    </row>
    <row r="386" spans="1:7" ht="14.25">
      <c r="A386" s="12"/>
      <c r="B386" s="12"/>
      <c r="C386" s="18"/>
      <c r="D386" s="13"/>
      <c r="E386" s="4"/>
      <c r="F386" s="4"/>
      <c r="G386" s="4"/>
    </row>
    <row r="387" spans="1:7" ht="14.25">
      <c r="A387" s="12" t="s">
        <v>171</v>
      </c>
      <c r="B387" s="12"/>
      <c r="C387" s="17"/>
      <c r="D387" s="13"/>
      <c r="E387" s="4"/>
      <c r="F387" s="4"/>
      <c r="G387" s="4"/>
    </row>
    <row r="388" spans="1:7" ht="14.25">
      <c r="A388" s="45" t="s">
        <v>42</v>
      </c>
      <c r="B388" s="45"/>
      <c r="C388" s="45"/>
      <c r="D388" s="19"/>
      <c r="E388" s="14"/>
      <c r="F388" s="14"/>
      <c r="G388" s="14"/>
    </row>
    <row r="389" spans="1:7" ht="14.25">
      <c r="A389" s="45" t="s">
        <v>4</v>
      </c>
      <c r="B389" s="45" t="s">
        <v>5</v>
      </c>
      <c r="C389" s="46" t="s">
        <v>116</v>
      </c>
      <c r="D389" s="71" t="s">
        <v>324</v>
      </c>
      <c r="E389" s="14"/>
      <c r="F389" s="14"/>
      <c r="G389" s="14"/>
    </row>
    <row r="390" spans="1:7" ht="14.25">
      <c r="A390" s="49" t="s">
        <v>48</v>
      </c>
      <c r="B390" s="50">
        <v>5</v>
      </c>
      <c r="C390" s="49" t="s">
        <v>43</v>
      </c>
      <c r="D390" s="71">
        <v>1</v>
      </c>
      <c r="E390" s="14"/>
      <c r="F390" s="14"/>
      <c r="G390" s="14"/>
    </row>
    <row r="391" spans="1:7" ht="14.25">
      <c r="A391" s="49" t="s">
        <v>49</v>
      </c>
      <c r="B391" s="50">
        <v>4</v>
      </c>
      <c r="C391" s="49" t="s">
        <v>40</v>
      </c>
      <c r="D391" s="71">
        <v>2</v>
      </c>
      <c r="E391" s="14"/>
      <c r="F391" s="14"/>
      <c r="G391" s="14"/>
    </row>
    <row r="392" spans="1:7" ht="14.25">
      <c r="A392" s="49" t="s">
        <v>50</v>
      </c>
      <c r="B392" s="50">
        <v>3</v>
      </c>
      <c r="C392" s="49" t="s">
        <v>10</v>
      </c>
      <c r="D392" s="71">
        <v>3</v>
      </c>
      <c r="E392" s="14"/>
      <c r="F392" s="14"/>
      <c r="G392" s="14"/>
    </row>
    <row r="393" spans="1:7" ht="14.25">
      <c r="A393" s="49" t="s">
        <v>51</v>
      </c>
      <c r="B393" s="50">
        <v>2</v>
      </c>
      <c r="C393" s="49" t="s">
        <v>12</v>
      </c>
      <c r="D393" s="71">
        <v>4</v>
      </c>
      <c r="E393" s="14"/>
      <c r="F393" s="14"/>
      <c r="G393" s="14"/>
    </row>
    <row r="394" spans="1:7" ht="14.25">
      <c r="A394" s="49" t="s">
        <v>312</v>
      </c>
      <c r="B394" s="50">
        <v>1</v>
      </c>
      <c r="C394" s="49" t="s">
        <v>11</v>
      </c>
      <c r="D394" s="71" t="s">
        <v>271</v>
      </c>
      <c r="E394" s="14"/>
      <c r="F394" s="14"/>
      <c r="G394" s="14"/>
    </row>
    <row r="395" spans="1:7" ht="14.25">
      <c r="A395" s="49" t="s">
        <v>44</v>
      </c>
      <c r="B395" s="50">
        <v>5</v>
      </c>
      <c r="C395" s="49" t="s">
        <v>24</v>
      </c>
      <c r="D395" s="19"/>
      <c r="E395" s="14"/>
      <c r="F395" s="14"/>
      <c r="G395" s="14"/>
    </row>
    <row r="396" spans="1:7" ht="14.25">
      <c r="A396" s="49" t="s">
        <v>45</v>
      </c>
      <c r="B396" s="50">
        <v>4</v>
      </c>
      <c r="C396" s="49" t="s">
        <v>36</v>
      </c>
      <c r="D396" s="19"/>
      <c r="E396" s="14"/>
      <c r="F396" s="14"/>
      <c r="G396" s="14"/>
    </row>
    <row r="397" spans="1:7" ht="14.25">
      <c r="A397" s="49" t="s">
        <v>46</v>
      </c>
      <c r="B397" s="50">
        <v>3</v>
      </c>
      <c r="C397" s="49" t="s">
        <v>7</v>
      </c>
      <c r="D397" s="19"/>
      <c r="E397" s="14"/>
      <c r="F397" s="14"/>
      <c r="G397" s="14"/>
    </row>
    <row r="398" spans="1:7" ht="14.25">
      <c r="A398" s="49" t="s">
        <v>47</v>
      </c>
      <c r="B398" s="50">
        <v>2</v>
      </c>
      <c r="C398" s="49" t="s">
        <v>37</v>
      </c>
      <c r="D398" s="19"/>
      <c r="E398" s="14"/>
      <c r="F398" s="14"/>
      <c r="G398" s="14"/>
    </row>
    <row r="399" spans="1:7" ht="14.25">
      <c r="A399" s="49" t="s">
        <v>313</v>
      </c>
      <c r="B399" s="50">
        <v>1</v>
      </c>
      <c r="C399" s="49" t="s">
        <v>41</v>
      </c>
      <c r="D399" s="19"/>
      <c r="E399" s="14"/>
      <c r="F399" s="14"/>
      <c r="G399" s="14"/>
    </row>
    <row r="400" spans="1:7" ht="14.25">
      <c r="A400" s="49" t="s">
        <v>52</v>
      </c>
      <c r="B400" s="50">
        <v>5</v>
      </c>
      <c r="C400" s="49" t="s">
        <v>19</v>
      </c>
      <c r="D400" s="19"/>
      <c r="E400" s="14"/>
      <c r="F400" s="14"/>
      <c r="G400" s="14"/>
    </row>
    <row r="401" spans="1:7" ht="14.25">
      <c r="A401" s="49" t="s">
        <v>53</v>
      </c>
      <c r="B401" s="50">
        <v>4</v>
      </c>
      <c r="C401" s="49" t="s">
        <v>117</v>
      </c>
      <c r="D401" s="19"/>
      <c r="E401" s="14"/>
      <c r="F401" s="14"/>
      <c r="G401" s="14"/>
    </row>
    <row r="402" spans="1:7" ht="14.25">
      <c r="A402" s="49" t="s">
        <v>54</v>
      </c>
      <c r="B402" s="50">
        <v>3</v>
      </c>
      <c r="C402" s="49" t="s">
        <v>118</v>
      </c>
      <c r="D402" s="19"/>
      <c r="E402" s="14"/>
      <c r="F402" s="14"/>
      <c r="G402" s="14"/>
    </row>
    <row r="403" spans="1:7" ht="14.25">
      <c r="A403" s="49" t="s">
        <v>55</v>
      </c>
      <c r="B403" s="50">
        <v>2</v>
      </c>
      <c r="C403" s="49" t="s">
        <v>20</v>
      </c>
      <c r="D403" s="19"/>
      <c r="E403" s="14"/>
      <c r="F403" s="14"/>
      <c r="G403" s="14"/>
    </row>
    <row r="404" spans="1:7" ht="14.25">
      <c r="A404" s="49" t="s">
        <v>314</v>
      </c>
      <c r="B404" s="50">
        <v>1</v>
      </c>
      <c r="C404" s="49" t="s">
        <v>119</v>
      </c>
      <c r="D404" s="19"/>
      <c r="E404" s="14"/>
      <c r="F404" s="14"/>
      <c r="G404" s="14"/>
    </row>
    <row r="405" spans="1:7" ht="14.25">
      <c r="A405" s="49" t="s">
        <v>56</v>
      </c>
      <c r="B405" s="50">
        <v>10</v>
      </c>
      <c r="C405" s="49" t="s">
        <v>120</v>
      </c>
      <c r="D405" s="19"/>
      <c r="E405" s="14"/>
      <c r="F405" s="14"/>
      <c r="G405" s="14"/>
    </row>
    <row r="406" spans="1:7" ht="14.25">
      <c r="A406" s="49" t="s">
        <v>57</v>
      </c>
      <c r="B406" s="50">
        <v>8</v>
      </c>
      <c r="C406" s="49" t="s">
        <v>121</v>
      </c>
      <c r="D406" s="19"/>
      <c r="E406" s="14"/>
      <c r="F406" s="14"/>
      <c r="G406" s="14"/>
    </row>
    <row r="407" spans="1:7" ht="14.25">
      <c r="A407" s="49" t="s">
        <v>58</v>
      </c>
      <c r="B407" s="50">
        <v>6</v>
      </c>
      <c r="C407" s="49" t="s">
        <v>122</v>
      </c>
      <c r="D407" s="19"/>
      <c r="E407" s="14"/>
      <c r="F407" s="14"/>
      <c r="G407" s="14"/>
    </row>
    <row r="408" spans="1:7" ht="14.25">
      <c r="A408" s="49" t="s">
        <v>59</v>
      </c>
      <c r="B408" s="50">
        <v>4</v>
      </c>
      <c r="C408" s="49"/>
      <c r="D408" s="19"/>
      <c r="E408" s="14"/>
      <c r="F408" s="14"/>
      <c r="G408" s="14"/>
    </row>
    <row r="409" spans="1:7" ht="14.25">
      <c r="A409" s="49" t="s">
        <v>315</v>
      </c>
      <c r="B409" s="50">
        <v>2</v>
      </c>
      <c r="C409" s="49"/>
      <c r="D409" s="19"/>
      <c r="E409" s="14"/>
      <c r="F409" s="14"/>
      <c r="G409" s="14"/>
    </row>
    <row r="410" spans="1:7" ht="14.25">
      <c r="A410" s="49" t="s">
        <v>60</v>
      </c>
      <c r="B410" s="50">
        <v>15</v>
      </c>
      <c r="C410" s="58"/>
      <c r="D410" s="19"/>
      <c r="E410" s="14"/>
      <c r="F410" s="14"/>
      <c r="G410" s="14"/>
    </row>
    <row r="411" spans="1:7" ht="14.25">
      <c r="A411" s="49" t="s">
        <v>61</v>
      </c>
      <c r="B411" s="50">
        <v>12</v>
      </c>
      <c r="C411" s="45"/>
      <c r="D411" s="19"/>
      <c r="E411" s="14"/>
      <c r="F411" s="14"/>
      <c r="G411" s="14"/>
    </row>
    <row r="412" spans="1:7" ht="14.25">
      <c r="A412" s="49" t="s">
        <v>62</v>
      </c>
      <c r="B412" s="50">
        <v>9</v>
      </c>
      <c r="C412" s="45"/>
      <c r="D412" s="19"/>
      <c r="E412" s="14"/>
      <c r="F412" s="14"/>
      <c r="G412" s="14"/>
    </row>
    <row r="413" spans="1:7" ht="14.25">
      <c r="A413" s="49" t="s">
        <v>63</v>
      </c>
      <c r="B413" s="50">
        <v>6</v>
      </c>
      <c r="C413" s="45"/>
      <c r="D413" s="19"/>
      <c r="E413" s="14"/>
      <c r="F413" s="14"/>
      <c r="G413" s="14"/>
    </row>
    <row r="414" spans="1:7" ht="14.25">
      <c r="A414" s="49" t="s">
        <v>316</v>
      </c>
      <c r="B414" s="50">
        <v>3</v>
      </c>
      <c r="C414" s="45"/>
      <c r="D414" s="19"/>
      <c r="E414" s="14"/>
      <c r="F414" s="14"/>
      <c r="G414" s="14"/>
    </row>
    <row r="415" spans="1:7" ht="14.25">
      <c r="A415" s="49" t="s">
        <v>64</v>
      </c>
      <c r="B415" s="50">
        <v>15</v>
      </c>
      <c r="C415" s="45"/>
      <c r="D415" s="19"/>
      <c r="E415" s="14"/>
      <c r="F415" s="14"/>
      <c r="G415" s="14"/>
    </row>
    <row r="416" spans="1:7" ht="14.25">
      <c r="A416" s="49" t="s">
        <v>65</v>
      </c>
      <c r="B416" s="50">
        <v>12</v>
      </c>
      <c r="C416" s="45"/>
      <c r="D416" s="19"/>
      <c r="E416" s="14"/>
      <c r="F416" s="14"/>
      <c r="G416" s="14"/>
    </row>
    <row r="417" spans="1:7" ht="14.25">
      <c r="A417" s="49" t="s">
        <v>66</v>
      </c>
      <c r="B417" s="50">
        <v>9</v>
      </c>
      <c r="C417" s="45"/>
      <c r="D417" s="19"/>
      <c r="E417" s="14"/>
      <c r="F417" s="14"/>
      <c r="G417" s="14"/>
    </row>
    <row r="418" spans="1:7" ht="14.25">
      <c r="A418" s="49" t="s">
        <v>67</v>
      </c>
      <c r="B418" s="50">
        <v>6</v>
      </c>
      <c r="C418" s="45"/>
      <c r="D418" s="19"/>
      <c r="E418" s="14"/>
      <c r="F418" s="14"/>
      <c r="G418" s="14"/>
    </row>
    <row r="419" spans="1:7" ht="14.25">
      <c r="A419" s="49" t="s">
        <v>275</v>
      </c>
      <c r="B419" s="50">
        <v>3</v>
      </c>
      <c r="C419" s="45"/>
      <c r="D419" s="19"/>
      <c r="E419" s="14"/>
      <c r="F419" s="14"/>
      <c r="G419" s="14"/>
    </row>
    <row r="420" spans="1:7" ht="14.25">
      <c r="A420" s="49" t="s">
        <v>68</v>
      </c>
      <c r="B420" s="50">
        <v>15</v>
      </c>
      <c r="C420" s="45"/>
      <c r="D420" s="19"/>
      <c r="E420" s="14"/>
      <c r="F420" s="14"/>
      <c r="G420" s="14"/>
    </row>
    <row r="421" spans="1:7" ht="14.25">
      <c r="A421" s="49" t="s">
        <v>69</v>
      </c>
      <c r="B421" s="50">
        <v>12</v>
      </c>
      <c r="C421" s="45"/>
      <c r="D421" s="19"/>
      <c r="E421" s="14"/>
      <c r="F421" s="14"/>
      <c r="G421" s="14"/>
    </row>
    <row r="422" spans="1:7" ht="14.25">
      <c r="A422" s="49" t="s">
        <v>70</v>
      </c>
      <c r="B422" s="50">
        <v>9</v>
      </c>
      <c r="C422" s="45"/>
      <c r="D422" s="19"/>
      <c r="E422" s="14"/>
      <c r="F422" s="14"/>
      <c r="G422" s="14"/>
    </row>
    <row r="423" spans="1:7" ht="14.25">
      <c r="A423" s="49" t="s">
        <v>71</v>
      </c>
      <c r="B423" s="50">
        <v>6</v>
      </c>
      <c r="C423" s="45"/>
      <c r="D423" s="19"/>
      <c r="E423" s="14"/>
      <c r="F423" s="14"/>
      <c r="G423" s="14"/>
    </row>
    <row r="424" spans="1:7" ht="14.25">
      <c r="A424" s="49" t="s">
        <v>276</v>
      </c>
      <c r="B424" s="50">
        <v>3</v>
      </c>
      <c r="C424" s="45"/>
      <c r="D424" s="19"/>
      <c r="E424" s="14"/>
      <c r="F424" s="14"/>
      <c r="G424" s="14"/>
    </row>
    <row r="425" spans="1:7" ht="14.25">
      <c r="A425" s="49" t="s">
        <v>72</v>
      </c>
      <c r="B425" s="50">
        <v>20</v>
      </c>
      <c r="C425" s="45"/>
      <c r="D425" s="19"/>
      <c r="E425" s="14"/>
      <c r="F425" s="14"/>
      <c r="G425" s="14"/>
    </row>
    <row r="426" spans="1:7" ht="14.25">
      <c r="A426" s="49" t="s">
        <v>73</v>
      </c>
      <c r="B426" s="50">
        <v>16</v>
      </c>
      <c r="C426" s="45"/>
      <c r="D426" s="19"/>
      <c r="E426" s="14"/>
      <c r="F426" s="14"/>
      <c r="G426" s="14"/>
    </row>
    <row r="427" spans="1:7" ht="14.25">
      <c r="A427" s="49" t="s">
        <v>74</v>
      </c>
      <c r="B427" s="50">
        <v>12</v>
      </c>
      <c r="C427" s="45"/>
      <c r="D427" s="19"/>
      <c r="E427" s="14"/>
      <c r="F427" s="14"/>
      <c r="G427" s="14"/>
    </row>
    <row r="428" spans="1:7" ht="14.25">
      <c r="A428" s="49" t="s">
        <v>75</v>
      </c>
      <c r="B428" s="50">
        <v>8</v>
      </c>
      <c r="C428" s="45"/>
      <c r="D428" s="19"/>
      <c r="E428" s="14"/>
      <c r="F428" s="14"/>
      <c r="G428" s="14"/>
    </row>
    <row r="429" spans="1:7" ht="14.25">
      <c r="A429" s="49" t="s">
        <v>317</v>
      </c>
      <c r="B429" s="50">
        <v>4</v>
      </c>
      <c r="C429" s="45"/>
      <c r="D429" s="19"/>
      <c r="E429" s="14"/>
      <c r="F429" s="14"/>
      <c r="G429" s="14"/>
    </row>
    <row r="430" spans="1:7" ht="14.25">
      <c r="A430" s="49" t="s">
        <v>76</v>
      </c>
      <c r="B430" s="50">
        <v>20</v>
      </c>
      <c r="C430" s="45"/>
      <c r="D430" s="19"/>
      <c r="E430" s="14"/>
      <c r="F430" s="14"/>
      <c r="G430" s="14"/>
    </row>
    <row r="431" spans="1:7" ht="14.25">
      <c r="A431" s="49" t="s">
        <v>77</v>
      </c>
      <c r="B431" s="50">
        <v>16</v>
      </c>
      <c r="C431" s="45"/>
      <c r="D431" s="19"/>
      <c r="E431" s="14"/>
      <c r="F431" s="14"/>
      <c r="G431" s="14"/>
    </row>
    <row r="432" spans="1:7" ht="14.25">
      <c r="A432" s="49" t="s">
        <v>78</v>
      </c>
      <c r="B432" s="50">
        <v>12</v>
      </c>
      <c r="C432" s="45"/>
      <c r="D432" s="19"/>
      <c r="E432" s="14"/>
      <c r="F432" s="14"/>
      <c r="G432" s="14"/>
    </row>
    <row r="433" spans="1:7" ht="14.25">
      <c r="A433" s="49" t="s">
        <v>79</v>
      </c>
      <c r="B433" s="50">
        <v>8</v>
      </c>
      <c r="C433" s="45"/>
      <c r="D433" s="19"/>
      <c r="E433" s="14"/>
      <c r="F433" s="14"/>
      <c r="G433" s="14"/>
    </row>
    <row r="434" spans="1:7" ht="14.25">
      <c r="A434" s="49" t="s">
        <v>279</v>
      </c>
      <c r="B434" s="50">
        <v>4</v>
      </c>
      <c r="C434" s="45"/>
      <c r="D434" s="19"/>
      <c r="E434" s="14"/>
      <c r="F434" s="14"/>
      <c r="G434" s="14"/>
    </row>
    <row r="435" spans="1:7" ht="14.25">
      <c r="A435" s="49" t="s">
        <v>80</v>
      </c>
      <c r="B435" s="50">
        <v>20</v>
      </c>
      <c r="C435" s="45"/>
      <c r="D435" s="19"/>
      <c r="E435" s="14"/>
      <c r="F435" s="14"/>
      <c r="G435" s="14"/>
    </row>
    <row r="436" spans="1:7" ht="14.25">
      <c r="A436" s="49" t="s">
        <v>81</v>
      </c>
      <c r="B436" s="50">
        <v>16</v>
      </c>
      <c r="C436" s="45"/>
      <c r="D436" s="19"/>
      <c r="E436" s="14"/>
      <c r="F436" s="14"/>
      <c r="G436" s="14"/>
    </row>
    <row r="437" spans="1:7" ht="14.25">
      <c r="A437" s="49" t="s">
        <v>82</v>
      </c>
      <c r="B437" s="50">
        <v>12</v>
      </c>
      <c r="C437" s="45"/>
      <c r="D437" s="19"/>
      <c r="E437" s="14"/>
      <c r="F437" s="14"/>
      <c r="G437" s="14"/>
    </row>
    <row r="438" spans="1:7" ht="14.25">
      <c r="A438" s="49" t="s">
        <v>83</v>
      </c>
      <c r="B438" s="50">
        <v>8</v>
      </c>
      <c r="C438" s="45"/>
      <c r="D438" s="19"/>
      <c r="E438" s="14"/>
      <c r="F438" s="14"/>
      <c r="G438" s="14"/>
    </row>
    <row r="439" spans="1:7" ht="14.25">
      <c r="A439" s="49" t="s">
        <v>280</v>
      </c>
      <c r="B439" s="50">
        <v>4</v>
      </c>
      <c r="C439" s="45"/>
      <c r="D439" s="19"/>
      <c r="E439" s="14"/>
      <c r="F439" s="14"/>
      <c r="G439" s="14"/>
    </row>
    <row r="440" spans="1:7" ht="14.25">
      <c r="A440" s="49" t="s">
        <v>84</v>
      </c>
      <c r="B440" s="50">
        <v>25</v>
      </c>
      <c r="C440" s="45"/>
      <c r="D440" s="19"/>
      <c r="E440" s="14"/>
      <c r="F440" s="14"/>
      <c r="G440" s="14"/>
    </row>
    <row r="441" spans="1:7" ht="14.25">
      <c r="A441" s="49" t="s">
        <v>85</v>
      </c>
      <c r="B441" s="50">
        <v>20</v>
      </c>
      <c r="C441" s="45"/>
      <c r="D441" s="19"/>
      <c r="E441" s="14"/>
      <c r="F441" s="14"/>
      <c r="G441" s="14"/>
    </row>
    <row r="442" spans="1:7" ht="14.25">
      <c r="A442" s="49" t="s">
        <v>86</v>
      </c>
      <c r="B442" s="50">
        <v>15</v>
      </c>
      <c r="C442" s="45"/>
      <c r="D442" s="19"/>
      <c r="E442" s="14"/>
      <c r="F442" s="14"/>
      <c r="G442" s="14"/>
    </row>
    <row r="443" spans="1:7" ht="14.25">
      <c r="A443" s="49" t="s">
        <v>87</v>
      </c>
      <c r="B443" s="50">
        <v>10</v>
      </c>
      <c r="C443" s="45"/>
      <c r="D443" s="19"/>
      <c r="E443" s="14"/>
      <c r="F443" s="14"/>
      <c r="G443" s="14"/>
    </row>
    <row r="444" spans="1:7" ht="14.25">
      <c r="A444" s="49" t="s">
        <v>318</v>
      </c>
      <c r="B444" s="50">
        <v>5</v>
      </c>
      <c r="C444" s="45"/>
      <c r="D444" s="19"/>
      <c r="E444" s="14"/>
      <c r="F444" s="14"/>
      <c r="G444" s="14"/>
    </row>
    <row r="445" spans="1:7" ht="14.25">
      <c r="A445" s="49" t="s">
        <v>88</v>
      </c>
      <c r="B445" s="50">
        <v>25</v>
      </c>
      <c r="C445" s="45"/>
      <c r="D445" s="19"/>
      <c r="E445" s="14"/>
      <c r="F445" s="14"/>
      <c r="G445" s="14"/>
    </row>
    <row r="446" spans="1:7" ht="14.25">
      <c r="A446" s="49" t="s">
        <v>89</v>
      </c>
      <c r="B446" s="50">
        <v>20</v>
      </c>
      <c r="C446" s="45"/>
      <c r="D446" s="19"/>
      <c r="E446" s="14"/>
      <c r="F446" s="14"/>
      <c r="G446" s="14"/>
    </row>
    <row r="447" spans="1:7" ht="14.25">
      <c r="A447" s="49" t="s">
        <v>90</v>
      </c>
      <c r="B447" s="50">
        <v>15</v>
      </c>
      <c r="C447" s="45"/>
      <c r="D447" s="19"/>
      <c r="E447" s="14"/>
      <c r="F447" s="14"/>
      <c r="G447" s="14"/>
    </row>
    <row r="448" spans="1:7" ht="14.25">
      <c r="A448" s="49" t="s">
        <v>91</v>
      </c>
      <c r="B448" s="50">
        <v>10</v>
      </c>
      <c r="C448" s="45"/>
      <c r="D448" s="19"/>
      <c r="E448" s="14"/>
      <c r="F448" s="14"/>
      <c r="G448" s="14"/>
    </row>
    <row r="449" spans="1:7" ht="14.25">
      <c r="A449" s="49" t="s">
        <v>294</v>
      </c>
      <c r="B449" s="50">
        <v>5</v>
      </c>
      <c r="C449" s="45"/>
      <c r="D449" s="19"/>
      <c r="E449" s="14"/>
      <c r="F449" s="14"/>
      <c r="G449" s="14"/>
    </row>
    <row r="450" spans="1:7" ht="14.25">
      <c r="A450" s="49" t="s">
        <v>92</v>
      </c>
      <c r="B450" s="50">
        <v>25</v>
      </c>
      <c r="C450" s="45"/>
      <c r="D450" s="19"/>
      <c r="E450" s="14"/>
      <c r="F450" s="14"/>
      <c r="G450" s="14"/>
    </row>
    <row r="451" spans="1:7" ht="14.25">
      <c r="A451" s="49" t="s">
        <v>93</v>
      </c>
      <c r="B451" s="50">
        <v>20</v>
      </c>
      <c r="C451" s="45"/>
      <c r="D451" s="19"/>
      <c r="E451" s="14"/>
      <c r="F451" s="14"/>
      <c r="G451" s="14"/>
    </row>
    <row r="452" spans="1:7" ht="14.25">
      <c r="A452" s="49" t="s">
        <v>94</v>
      </c>
      <c r="B452" s="50">
        <v>15</v>
      </c>
      <c r="C452" s="45"/>
      <c r="D452" s="19"/>
      <c r="E452" s="14"/>
      <c r="F452" s="14"/>
      <c r="G452" s="14"/>
    </row>
    <row r="453" spans="1:7" ht="14.25">
      <c r="A453" s="49" t="s">
        <v>95</v>
      </c>
      <c r="B453" s="50">
        <v>10</v>
      </c>
      <c r="C453" s="45"/>
      <c r="D453" s="19"/>
      <c r="E453" s="14"/>
      <c r="F453" s="14"/>
      <c r="G453" s="14"/>
    </row>
    <row r="454" spans="1:7" ht="14.25">
      <c r="A454" s="49" t="s">
        <v>295</v>
      </c>
      <c r="B454" s="50">
        <v>5</v>
      </c>
      <c r="C454" s="45"/>
      <c r="D454" s="19"/>
      <c r="E454" s="14"/>
      <c r="F454" s="14"/>
      <c r="G454" s="14"/>
    </row>
    <row r="455" spans="1:7" ht="14.25">
      <c r="A455" s="49" t="s">
        <v>96</v>
      </c>
      <c r="B455" s="50">
        <v>30</v>
      </c>
      <c r="C455" s="45"/>
      <c r="D455" s="19"/>
      <c r="E455" s="14"/>
      <c r="F455" s="14"/>
      <c r="G455" s="14"/>
    </row>
    <row r="456" spans="1:7" ht="14.25">
      <c r="A456" s="49" t="s">
        <v>97</v>
      </c>
      <c r="B456" s="50">
        <v>24</v>
      </c>
      <c r="C456" s="45"/>
      <c r="D456" s="19"/>
      <c r="E456" s="14"/>
      <c r="F456" s="14"/>
      <c r="G456" s="14"/>
    </row>
    <row r="457" spans="1:7" ht="14.25">
      <c r="A457" s="49" t="s">
        <v>98</v>
      </c>
      <c r="B457" s="50">
        <v>18</v>
      </c>
      <c r="C457" s="45"/>
      <c r="D457" s="19"/>
      <c r="E457" s="14"/>
      <c r="F457" s="14"/>
      <c r="G457" s="14"/>
    </row>
    <row r="458" spans="1:7" ht="14.25">
      <c r="A458" s="49" t="s">
        <v>99</v>
      </c>
      <c r="B458" s="50">
        <v>12</v>
      </c>
      <c r="C458" s="45"/>
      <c r="D458" s="19"/>
      <c r="E458" s="14"/>
      <c r="F458" s="14"/>
      <c r="G458" s="14"/>
    </row>
    <row r="459" spans="1:7" ht="14.25">
      <c r="A459" s="49" t="s">
        <v>319</v>
      </c>
      <c r="B459" s="50">
        <v>6</v>
      </c>
      <c r="C459" s="45"/>
      <c r="D459" s="19"/>
      <c r="E459" s="14"/>
      <c r="F459" s="14"/>
      <c r="G459" s="14"/>
    </row>
    <row r="460" spans="1:7" ht="14.25">
      <c r="A460" s="49" t="s">
        <v>100</v>
      </c>
      <c r="B460" s="50">
        <v>30</v>
      </c>
      <c r="C460" s="45"/>
      <c r="D460" s="19"/>
      <c r="E460" s="14"/>
      <c r="F460" s="14"/>
      <c r="G460" s="14"/>
    </row>
    <row r="461" spans="1:7" ht="14.25">
      <c r="A461" s="49" t="s">
        <v>101</v>
      </c>
      <c r="B461" s="50">
        <v>24</v>
      </c>
      <c r="C461" s="45"/>
      <c r="D461" s="19"/>
      <c r="E461" s="14"/>
      <c r="F461" s="14"/>
      <c r="G461" s="14"/>
    </row>
    <row r="462" spans="1:7" ht="14.25">
      <c r="A462" s="49" t="s">
        <v>102</v>
      </c>
      <c r="B462" s="50">
        <v>18</v>
      </c>
      <c r="C462" s="45"/>
      <c r="D462" s="19"/>
      <c r="E462" s="14"/>
      <c r="F462" s="14"/>
      <c r="G462" s="14"/>
    </row>
    <row r="463" spans="1:7" ht="14.25">
      <c r="A463" s="49" t="s">
        <v>103</v>
      </c>
      <c r="B463" s="50">
        <v>12</v>
      </c>
      <c r="C463" s="45"/>
      <c r="D463" s="19"/>
      <c r="E463" s="14"/>
      <c r="F463" s="14"/>
      <c r="G463" s="14"/>
    </row>
    <row r="464" spans="1:7" ht="14.25">
      <c r="A464" s="49" t="s">
        <v>303</v>
      </c>
      <c r="B464" s="50">
        <v>6</v>
      </c>
      <c r="C464" s="45"/>
      <c r="D464" s="19"/>
      <c r="E464" s="14"/>
      <c r="F464" s="14"/>
      <c r="G464" s="14"/>
    </row>
    <row r="465" spans="1:7" ht="14.25">
      <c r="A465" s="49" t="s">
        <v>104</v>
      </c>
      <c r="B465" s="50">
        <v>30</v>
      </c>
      <c r="C465" s="45"/>
      <c r="D465" s="19"/>
      <c r="E465" s="14"/>
      <c r="F465" s="14"/>
      <c r="G465" s="14"/>
    </row>
    <row r="466" spans="1:7" ht="14.25">
      <c r="A466" s="49" t="s">
        <v>105</v>
      </c>
      <c r="B466" s="50">
        <v>24</v>
      </c>
      <c r="C466" s="45"/>
      <c r="D466" s="19"/>
      <c r="E466" s="14"/>
      <c r="F466" s="14"/>
      <c r="G466" s="14"/>
    </row>
    <row r="467" spans="1:7" ht="14.25">
      <c r="A467" s="49" t="s">
        <v>106</v>
      </c>
      <c r="B467" s="50">
        <v>18</v>
      </c>
      <c r="C467" s="45"/>
      <c r="D467" s="19"/>
      <c r="E467" s="14"/>
      <c r="F467" s="14"/>
      <c r="G467" s="14"/>
    </row>
    <row r="468" spans="1:7" ht="14.25">
      <c r="A468" s="49" t="s">
        <v>107</v>
      </c>
      <c r="B468" s="50">
        <v>12</v>
      </c>
      <c r="C468" s="45"/>
      <c r="D468" s="19"/>
      <c r="E468" s="14"/>
      <c r="F468" s="14"/>
      <c r="G468" s="14"/>
    </row>
    <row r="469" spans="1:7" ht="14.25">
      <c r="A469" s="49" t="s">
        <v>305</v>
      </c>
      <c r="B469" s="50">
        <v>6</v>
      </c>
      <c r="C469" s="45"/>
      <c r="D469" s="19"/>
      <c r="E469" s="14"/>
      <c r="F469" s="14"/>
      <c r="G469" s="14"/>
    </row>
    <row r="470" spans="1:7" ht="14.25">
      <c r="A470" s="49" t="s">
        <v>108</v>
      </c>
      <c r="B470" s="50">
        <v>35</v>
      </c>
      <c r="C470" s="45"/>
      <c r="D470" s="19"/>
      <c r="E470" s="14"/>
      <c r="F470" s="14"/>
      <c r="G470" s="14"/>
    </row>
    <row r="471" spans="1:7" ht="14.25">
      <c r="A471" s="49" t="s">
        <v>109</v>
      </c>
      <c r="B471" s="50">
        <v>28</v>
      </c>
      <c r="C471" s="45"/>
      <c r="D471" s="19"/>
      <c r="E471" s="14"/>
      <c r="F471" s="14"/>
      <c r="G471" s="14"/>
    </row>
    <row r="472" spans="1:7" ht="14.25">
      <c r="A472" s="49" t="s">
        <v>110</v>
      </c>
      <c r="B472" s="50">
        <v>21</v>
      </c>
      <c r="C472" s="45"/>
      <c r="D472" s="19"/>
      <c r="E472" s="14"/>
      <c r="F472" s="14"/>
      <c r="G472" s="14"/>
    </row>
    <row r="473" spans="1:7" ht="14.25">
      <c r="A473" s="49" t="s">
        <v>111</v>
      </c>
      <c r="B473" s="50">
        <v>14</v>
      </c>
      <c r="C473" s="45"/>
      <c r="D473" s="19"/>
      <c r="E473" s="14"/>
      <c r="F473" s="14"/>
      <c r="G473" s="14"/>
    </row>
    <row r="474" spans="1:7" ht="14.25">
      <c r="A474" s="49" t="s">
        <v>320</v>
      </c>
      <c r="B474" s="50">
        <v>7</v>
      </c>
      <c r="C474" s="45"/>
      <c r="D474" s="19"/>
      <c r="E474" s="14"/>
      <c r="F474" s="14"/>
      <c r="G474" s="14"/>
    </row>
    <row r="475" spans="1:7" ht="14.25">
      <c r="A475" s="49" t="s">
        <v>112</v>
      </c>
      <c r="B475" s="50">
        <v>35</v>
      </c>
      <c r="C475" s="45"/>
      <c r="D475" s="19"/>
      <c r="E475" s="14"/>
      <c r="F475" s="14"/>
      <c r="G475" s="14"/>
    </row>
    <row r="476" spans="1:7" ht="14.25">
      <c r="A476" s="49" t="s">
        <v>113</v>
      </c>
      <c r="B476" s="50">
        <v>28</v>
      </c>
      <c r="C476" s="45"/>
      <c r="D476" s="19"/>
      <c r="E476" s="14"/>
      <c r="F476" s="14"/>
      <c r="G476" s="14"/>
    </row>
    <row r="477" spans="1:7" ht="14.25">
      <c r="A477" s="49" t="s">
        <v>114</v>
      </c>
      <c r="B477" s="50">
        <v>21</v>
      </c>
      <c r="C477" s="45"/>
      <c r="D477" s="19"/>
      <c r="E477" s="14"/>
      <c r="F477" s="14"/>
      <c r="G477" s="14"/>
    </row>
    <row r="478" spans="1:7" ht="14.25">
      <c r="A478" s="49" t="s">
        <v>115</v>
      </c>
      <c r="B478" s="50">
        <v>14</v>
      </c>
      <c r="C478" s="45"/>
      <c r="D478" s="19"/>
      <c r="E478" s="14"/>
      <c r="F478" s="14"/>
      <c r="G478" s="14"/>
    </row>
    <row r="479" spans="1:7" ht="14.25">
      <c r="A479" s="49" t="s">
        <v>321</v>
      </c>
      <c r="B479" s="50">
        <v>7</v>
      </c>
      <c r="C479" s="45"/>
      <c r="D479" s="19"/>
      <c r="E479" s="14"/>
      <c r="F479" s="14"/>
      <c r="G479" s="14"/>
    </row>
    <row r="480" spans="1:7" ht="14.25">
      <c r="A480" s="20"/>
      <c r="B480" s="14"/>
      <c r="C480" s="14"/>
      <c r="D480" s="19"/>
      <c r="E480" s="14"/>
      <c r="F480" s="14"/>
      <c r="G480" s="14"/>
    </row>
    <row r="481" spans="1:7" ht="14.25">
      <c r="A481" s="20"/>
      <c r="B481" s="14"/>
      <c r="C481" s="14"/>
      <c r="D481" s="19"/>
      <c r="E481" s="14"/>
      <c r="F481" s="14"/>
      <c r="G481" s="14"/>
    </row>
    <row r="482" spans="1:7" ht="14.25">
      <c r="A482" s="20"/>
      <c r="B482" s="14"/>
      <c r="C482" s="14"/>
      <c r="D482" s="19"/>
      <c r="E482" s="14"/>
      <c r="F482" s="14"/>
      <c r="G482" s="14"/>
    </row>
    <row r="483" spans="1:7" ht="14.25">
      <c r="A483" s="20"/>
      <c r="B483" s="14"/>
      <c r="C483" s="14"/>
      <c r="D483" s="19"/>
      <c r="E483" s="14"/>
      <c r="F483" s="14"/>
      <c r="G483" s="14"/>
    </row>
    <row r="484" spans="1:7" ht="14.25">
      <c r="A484" s="20"/>
      <c r="B484" s="14"/>
      <c r="C484" s="14"/>
      <c r="D484" s="19"/>
      <c r="E484" s="14"/>
      <c r="F484" s="14"/>
      <c r="G484" s="14"/>
    </row>
    <row r="485" spans="1:7" ht="14.25">
      <c r="A485" s="20"/>
      <c r="B485" s="14"/>
      <c r="C485" s="14"/>
      <c r="D485" s="19"/>
      <c r="E485" s="14"/>
      <c r="F485" s="14"/>
      <c r="G485" s="14"/>
    </row>
    <row r="486" spans="1:7" ht="14.25">
      <c r="A486" s="20"/>
      <c r="B486" s="14"/>
      <c r="C486" s="14"/>
      <c r="D486" s="19"/>
      <c r="E486" s="14"/>
      <c r="F486" s="14"/>
      <c r="G486" s="14"/>
    </row>
    <row r="487" spans="1:7" ht="14.25">
      <c r="A487" s="20"/>
      <c r="B487" s="14"/>
      <c r="C487" s="14"/>
      <c r="D487" s="19"/>
      <c r="E487" s="14"/>
      <c r="F487" s="14"/>
      <c r="G487" s="14"/>
    </row>
    <row r="488" spans="1:7" ht="14.25">
      <c r="A488" s="20"/>
      <c r="B488" s="14"/>
      <c r="C488" s="14"/>
      <c r="D488" s="19"/>
      <c r="E488" s="14"/>
      <c r="F488" s="14"/>
      <c r="G488" s="14"/>
    </row>
    <row r="489" spans="1:7" ht="14.25">
      <c r="A489" s="20"/>
      <c r="B489" s="14"/>
      <c r="C489" s="14"/>
      <c r="D489" s="19"/>
      <c r="E489" s="14"/>
      <c r="F489" s="14"/>
      <c r="G489" s="14"/>
    </row>
    <row r="490" spans="1:7" ht="14.25">
      <c r="A490" s="20"/>
      <c r="B490" s="14"/>
      <c r="C490" s="14"/>
      <c r="D490" s="19"/>
      <c r="E490" s="14"/>
      <c r="F490" s="14"/>
      <c r="G490" s="14"/>
    </row>
    <row r="491" spans="1:7" ht="14.25">
      <c r="A491" s="20"/>
      <c r="B491" s="14"/>
      <c r="C491" s="14"/>
      <c r="D491" s="19"/>
      <c r="E491" s="14"/>
      <c r="F491" s="14"/>
      <c r="G491" s="14"/>
    </row>
    <row r="492" spans="1:7" ht="14.25">
      <c r="A492" s="20"/>
      <c r="B492" s="14"/>
      <c r="C492" s="14"/>
      <c r="D492" s="19"/>
      <c r="E492" s="14"/>
      <c r="F492" s="14"/>
      <c r="G492" s="14"/>
    </row>
    <row r="493" spans="1:7" ht="14.25">
      <c r="A493" s="20"/>
      <c r="B493" s="14"/>
      <c r="C493" s="14"/>
      <c r="D493" s="19"/>
      <c r="E493" s="14"/>
      <c r="F493" s="14"/>
      <c r="G493" s="14"/>
    </row>
    <row r="494" spans="1:7" ht="14.25">
      <c r="A494" s="20"/>
      <c r="B494" s="14"/>
      <c r="C494" s="14"/>
      <c r="D494" s="19"/>
      <c r="E494" s="14"/>
      <c r="F494" s="14"/>
      <c r="G494" s="14"/>
    </row>
    <row r="495" spans="1:7" ht="14.25">
      <c r="A495" s="20"/>
      <c r="B495" s="14"/>
      <c r="C495" s="14"/>
      <c r="D495" s="19"/>
      <c r="E495" s="14"/>
      <c r="F495" s="14"/>
      <c r="G495" s="14"/>
    </row>
    <row r="496" spans="1:7" ht="14.25">
      <c r="A496" s="20"/>
      <c r="B496" s="14"/>
      <c r="C496" s="14"/>
      <c r="D496" s="19"/>
      <c r="E496" s="14"/>
      <c r="F496" s="14"/>
      <c r="G496" s="14"/>
    </row>
    <row r="497" spans="1:7" ht="14.25">
      <c r="A497" s="20"/>
      <c r="B497" s="14"/>
      <c r="C497" s="14"/>
      <c r="D497" s="19"/>
      <c r="E497" s="14"/>
      <c r="F497" s="14"/>
      <c r="G497" s="14"/>
    </row>
    <row r="498" spans="1:7" ht="14.25">
      <c r="A498" s="20"/>
      <c r="B498" s="14"/>
      <c r="C498" s="14"/>
      <c r="D498" s="19"/>
      <c r="E498" s="14"/>
      <c r="F498" s="14"/>
      <c r="G498" s="14"/>
    </row>
    <row r="499" spans="1:7" ht="14.25">
      <c r="A499" s="20"/>
      <c r="B499" s="14"/>
      <c r="C499" s="14"/>
      <c r="D499" s="19"/>
      <c r="E499" s="14"/>
      <c r="F499" s="14"/>
      <c r="G499" s="14"/>
    </row>
    <row r="500" spans="1:7" ht="14.25">
      <c r="A500" s="20"/>
      <c r="B500" s="14"/>
      <c r="C500" s="14"/>
      <c r="D500" s="19"/>
      <c r="E500" s="14"/>
      <c r="F500" s="14"/>
      <c r="G500" s="14"/>
    </row>
    <row r="501" spans="1:7" ht="14.25">
      <c r="A501" s="20"/>
      <c r="B501" s="14"/>
      <c r="C501" s="14"/>
      <c r="D501" s="19"/>
      <c r="E501" s="14"/>
      <c r="F501" s="14"/>
      <c r="G501" s="14"/>
    </row>
    <row r="502" spans="1:7" ht="14.25">
      <c r="A502" s="20"/>
      <c r="B502" s="14"/>
      <c r="C502" s="14"/>
      <c r="D502" s="19"/>
      <c r="E502" s="14"/>
      <c r="F502" s="14"/>
      <c r="G502" s="14"/>
    </row>
    <row r="503" spans="1:7" ht="14.25">
      <c r="A503" s="20"/>
      <c r="B503" s="14"/>
      <c r="C503" s="14"/>
      <c r="D503" s="19"/>
      <c r="E503" s="14"/>
      <c r="F503" s="14"/>
      <c r="G503" s="14"/>
    </row>
    <row r="504" spans="1:7" ht="14.25">
      <c r="A504" s="20"/>
      <c r="B504" s="14"/>
      <c r="C504" s="14"/>
      <c r="D504" s="19"/>
      <c r="E504" s="14"/>
      <c r="F504" s="14"/>
      <c r="G504" s="14"/>
    </row>
    <row r="505" spans="1:7" ht="14.25">
      <c r="A505" s="20"/>
      <c r="B505" s="14"/>
      <c r="C505" s="14"/>
      <c r="D505" s="19"/>
      <c r="E505" s="14"/>
      <c r="F505" s="14"/>
      <c r="G505" s="14"/>
    </row>
    <row r="506" spans="1:7" ht="14.25">
      <c r="A506" s="20"/>
      <c r="B506" s="14"/>
      <c r="C506" s="14"/>
      <c r="D506" s="19"/>
      <c r="E506" s="14"/>
      <c r="F506" s="14"/>
      <c r="G506" s="14"/>
    </row>
    <row r="507" spans="1:7" ht="14.25">
      <c r="A507" s="20"/>
      <c r="B507" s="14"/>
      <c r="C507" s="14"/>
      <c r="D507" s="19"/>
      <c r="E507" s="14"/>
      <c r="F507" s="14"/>
      <c r="G507" s="14"/>
    </row>
    <row r="508" spans="1:7" ht="14.25">
      <c r="A508" s="20"/>
      <c r="B508" s="14"/>
      <c r="C508" s="14"/>
      <c r="D508" s="19"/>
      <c r="E508" s="14"/>
      <c r="F508" s="14"/>
      <c r="G508" s="14"/>
    </row>
    <row r="509" spans="1:7" ht="14.25">
      <c r="A509" s="20"/>
      <c r="B509" s="14"/>
      <c r="C509" s="14"/>
      <c r="D509" s="19"/>
      <c r="E509" s="14"/>
      <c r="F509" s="14"/>
      <c r="G509" s="14"/>
    </row>
    <row r="510" spans="1:7" ht="14.25">
      <c r="A510" s="20"/>
      <c r="B510" s="14"/>
      <c r="C510" s="14"/>
      <c r="D510" s="19"/>
      <c r="E510" s="14"/>
      <c r="F510" s="14"/>
      <c r="G510" s="14"/>
    </row>
    <row r="511" spans="1:7" ht="14.25">
      <c r="A511" s="20"/>
      <c r="B511" s="14"/>
      <c r="C511" s="14"/>
      <c r="D511" s="19"/>
      <c r="E511" s="14"/>
      <c r="F511" s="14"/>
      <c r="G511" s="14"/>
    </row>
    <row r="512" spans="1:7" ht="14.25">
      <c r="A512" s="20"/>
      <c r="B512" s="14"/>
      <c r="C512" s="14"/>
      <c r="D512" s="19"/>
      <c r="E512" s="14"/>
      <c r="F512" s="14"/>
      <c r="G512" s="14"/>
    </row>
    <row r="513" spans="1:7" ht="14.25">
      <c r="A513" s="20"/>
      <c r="B513" s="14"/>
      <c r="C513" s="14"/>
      <c r="D513" s="19"/>
      <c r="E513" s="14"/>
      <c r="F513" s="14"/>
      <c r="G513" s="14"/>
    </row>
    <row r="514" spans="1:7" ht="14.25">
      <c r="A514" s="20"/>
      <c r="B514" s="14"/>
      <c r="C514" s="14"/>
      <c r="D514" s="19"/>
      <c r="E514" s="14"/>
      <c r="F514" s="14"/>
      <c r="G514" s="14"/>
    </row>
    <row r="515" spans="1:7" ht="14.25">
      <c r="A515" s="20"/>
      <c r="B515" s="14"/>
      <c r="C515" s="14"/>
      <c r="D515" s="19"/>
      <c r="E515" s="14"/>
      <c r="F515" s="14"/>
      <c r="G515" s="14"/>
    </row>
    <row r="516" spans="1:7" ht="14.25">
      <c r="A516" s="20"/>
      <c r="B516" s="14"/>
      <c r="C516" s="14"/>
      <c r="D516" s="19"/>
      <c r="E516" s="14"/>
      <c r="F516" s="14"/>
      <c r="G516" s="14"/>
    </row>
    <row r="517" spans="1:7" ht="14.25">
      <c r="A517" s="20"/>
      <c r="B517" s="14"/>
      <c r="C517" s="14"/>
      <c r="D517" s="19"/>
      <c r="E517" s="14"/>
      <c r="F517" s="14"/>
      <c r="G517" s="14"/>
    </row>
    <row r="518" spans="1:7" ht="14.25">
      <c r="A518" s="20"/>
      <c r="B518" s="14"/>
      <c r="C518" s="14"/>
      <c r="D518" s="19"/>
      <c r="E518" s="14"/>
      <c r="F518" s="14"/>
      <c r="G518" s="14"/>
    </row>
    <row r="519" spans="1:7" ht="14.25">
      <c r="A519" s="20"/>
      <c r="B519" s="14"/>
      <c r="C519" s="14"/>
      <c r="D519" s="19"/>
      <c r="E519" s="14"/>
      <c r="F519" s="14"/>
      <c r="G519" s="14"/>
    </row>
    <row r="520" spans="1:7" ht="14.25">
      <c r="A520" s="20"/>
      <c r="B520" s="14"/>
      <c r="C520" s="14"/>
      <c r="D520" s="19"/>
      <c r="E520" s="14"/>
      <c r="F520" s="14"/>
      <c r="G520" s="14"/>
    </row>
    <row r="521" spans="1:7" ht="14.25">
      <c r="A521" s="20"/>
      <c r="B521" s="14"/>
      <c r="C521" s="14"/>
      <c r="D521" s="19"/>
      <c r="E521" s="14"/>
      <c r="F521" s="14"/>
      <c r="G521" s="14"/>
    </row>
    <row r="522" spans="1:7" ht="14.25">
      <c r="A522" s="20"/>
      <c r="B522" s="14"/>
      <c r="C522" s="14"/>
      <c r="D522" s="19"/>
      <c r="E522" s="14"/>
      <c r="F522" s="14"/>
      <c r="G522" s="14"/>
    </row>
    <row r="523" spans="1:7" ht="14.25">
      <c r="A523" s="20"/>
      <c r="B523" s="14"/>
      <c r="C523" s="14"/>
      <c r="D523" s="19"/>
      <c r="E523" s="14"/>
      <c r="F523" s="14"/>
      <c r="G523" s="14"/>
    </row>
    <row r="524" spans="1:7" ht="14.25">
      <c r="A524" s="20"/>
      <c r="B524" s="14"/>
      <c r="C524" s="14"/>
      <c r="D524" s="19"/>
      <c r="E524" s="14"/>
      <c r="F524" s="14"/>
      <c r="G524" s="14"/>
    </row>
    <row r="525" spans="1:7" ht="14.25">
      <c r="A525" s="20"/>
      <c r="B525" s="14"/>
      <c r="C525" s="14"/>
      <c r="D525" s="19"/>
      <c r="E525" s="14"/>
      <c r="F525" s="14"/>
      <c r="G525" s="14"/>
    </row>
    <row r="526" spans="1:7" ht="14.25">
      <c r="A526" s="20"/>
      <c r="B526" s="14"/>
      <c r="C526" s="14"/>
      <c r="D526" s="19"/>
      <c r="E526" s="14"/>
      <c r="F526" s="14"/>
      <c r="G526" s="14"/>
    </row>
    <row r="527" spans="1:7" ht="14.25">
      <c r="A527" s="20"/>
      <c r="B527" s="14"/>
      <c r="C527" s="14"/>
      <c r="D527" s="19"/>
      <c r="E527" s="14"/>
      <c r="F527" s="14"/>
      <c r="G527" s="14"/>
    </row>
    <row r="528" spans="1:7" ht="14.25">
      <c r="A528" s="20"/>
      <c r="B528" s="14"/>
      <c r="C528" s="14"/>
      <c r="D528" s="19"/>
      <c r="E528" s="14"/>
      <c r="F528" s="14"/>
      <c r="G528" s="14"/>
    </row>
    <row r="529" spans="1:7" ht="14.25">
      <c r="A529" s="20"/>
      <c r="B529" s="14"/>
      <c r="C529" s="14"/>
      <c r="D529" s="19"/>
      <c r="E529" s="14"/>
      <c r="F529" s="14"/>
      <c r="G529" s="14"/>
    </row>
    <row r="530" spans="1:7" ht="14.25">
      <c r="A530" s="20"/>
      <c r="B530" s="14"/>
      <c r="C530" s="14"/>
      <c r="D530" s="19"/>
      <c r="E530" s="14"/>
      <c r="F530" s="14"/>
      <c r="G530" s="14"/>
    </row>
    <row r="531" spans="1:7" ht="14.25">
      <c r="A531" s="20"/>
      <c r="B531" s="14"/>
      <c r="C531" s="14"/>
      <c r="D531" s="19"/>
      <c r="E531" s="14"/>
      <c r="F531" s="14"/>
      <c r="G531" s="14"/>
    </row>
    <row r="532" spans="1:7" ht="14.25">
      <c r="A532" s="20"/>
      <c r="B532" s="14"/>
      <c r="C532" s="14"/>
      <c r="D532" s="19"/>
      <c r="E532" s="14"/>
      <c r="F532" s="14"/>
      <c r="G532" s="14"/>
    </row>
    <row r="533" spans="1:7" ht="14.25">
      <c r="A533" s="20"/>
      <c r="B533" s="14"/>
      <c r="C533" s="14"/>
      <c r="D533" s="19"/>
      <c r="E533" s="14"/>
      <c r="F533" s="14"/>
      <c r="G533" s="14"/>
    </row>
    <row r="534" spans="1:7" ht="14.25">
      <c r="A534" s="20"/>
      <c r="B534" s="14"/>
      <c r="C534" s="14"/>
      <c r="D534" s="19"/>
      <c r="E534" s="14"/>
      <c r="F534" s="14"/>
      <c r="G534" s="14"/>
    </row>
    <row r="535" spans="1:7" ht="14.25">
      <c r="A535" s="20"/>
      <c r="B535" s="14"/>
      <c r="C535" s="14"/>
      <c r="D535" s="19"/>
      <c r="E535" s="14"/>
      <c r="F535" s="14"/>
      <c r="G535" s="14"/>
    </row>
    <row r="536" spans="1:7" ht="14.25">
      <c r="A536" s="20"/>
      <c r="B536" s="14"/>
      <c r="C536" s="14"/>
      <c r="D536" s="19"/>
      <c r="E536" s="14"/>
      <c r="F536" s="14"/>
      <c r="G536" s="14"/>
    </row>
    <row r="537" spans="1:7" ht="14.25">
      <c r="A537" s="20"/>
      <c r="B537" s="14"/>
      <c r="C537" s="14"/>
      <c r="D537" s="19"/>
      <c r="E537" s="14"/>
      <c r="F537" s="14"/>
      <c r="G537" s="14"/>
    </row>
    <row r="538" spans="1:7" ht="14.25">
      <c r="A538" s="20"/>
      <c r="B538" s="14"/>
      <c r="C538" s="14"/>
      <c r="D538" s="19"/>
      <c r="E538" s="14"/>
      <c r="F538" s="14"/>
      <c r="G538" s="14"/>
    </row>
    <row r="539" spans="1:7" ht="14.25">
      <c r="A539" s="20"/>
      <c r="B539" s="14"/>
      <c r="C539" s="14"/>
      <c r="D539" s="19"/>
      <c r="E539" s="14"/>
      <c r="F539" s="14"/>
      <c r="G539" s="14"/>
    </row>
    <row r="540" spans="1:7" ht="14.25">
      <c r="A540" s="20"/>
      <c r="B540" s="14"/>
      <c r="C540" s="14"/>
      <c r="D540" s="19"/>
      <c r="E540" s="14"/>
      <c r="F540" s="14"/>
      <c r="G540" s="14"/>
    </row>
    <row r="541" spans="1:7" ht="14.25">
      <c r="A541" s="20"/>
      <c r="B541" s="14"/>
      <c r="C541" s="4"/>
      <c r="D541" s="19"/>
      <c r="E541" s="14"/>
      <c r="F541" s="14"/>
      <c r="G541" s="14"/>
    </row>
    <row r="542" spans="1:7" ht="14.25">
      <c r="A542" s="20"/>
      <c r="B542" s="14"/>
      <c r="C542" s="4"/>
      <c r="D542" s="19"/>
      <c r="E542" s="14"/>
      <c r="F542" s="14"/>
      <c r="G542" s="14"/>
    </row>
    <row r="543" spans="1:7" ht="14.25">
      <c r="A543" s="20"/>
      <c r="B543" s="14"/>
      <c r="C543" s="4"/>
      <c r="D543" s="19"/>
      <c r="E543" s="14"/>
      <c r="F543" s="14"/>
      <c r="G543" s="14"/>
    </row>
    <row r="544" spans="1:7" ht="14.25">
      <c r="A544" s="20"/>
      <c r="B544" s="14"/>
      <c r="D544" s="19"/>
      <c r="E544" s="14"/>
      <c r="F544" s="14"/>
      <c r="G544" s="14"/>
    </row>
    <row r="545" spans="1:7" ht="14.25">
      <c r="A545" s="20"/>
      <c r="B545" s="14"/>
      <c r="D545" s="19"/>
      <c r="E545" s="14"/>
      <c r="F545" s="14"/>
      <c r="G545" s="14"/>
    </row>
    <row r="546" spans="1:7" ht="14.25">
      <c r="A546" s="20"/>
      <c r="B546" s="14"/>
      <c r="D546" s="19"/>
      <c r="E546" s="14"/>
      <c r="F546" s="14"/>
      <c r="G546" s="14"/>
    </row>
    <row r="547" spans="1:7" ht="14.25">
      <c r="A547" s="20"/>
      <c r="B547" s="14"/>
      <c r="D547" s="13"/>
      <c r="E547" s="4"/>
      <c r="F547" s="4"/>
      <c r="G547" s="4"/>
    </row>
  </sheetData>
  <mergeCells count="22">
    <mergeCell ref="I1:J1"/>
    <mergeCell ref="C238:E238"/>
    <mergeCell ref="C257:E257"/>
    <mergeCell ref="C275:E275"/>
    <mergeCell ref="C293:E293"/>
    <mergeCell ref="A1:G1"/>
    <mergeCell ref="C19:E19"/>
    <mergeCell ref="C37:E37"/>
    <mergeCell ref="C55:E55"/>
    <mergeCell ref="C74:E74"/>
    <mergeCell ref="C92:E92"/>
    <mergeCell ref="C147:E147"/>
    <mergeCell ref="C312:E312"/>
    <mergeCell ref="C330:E330"/>
    <mergeCell ref="C110:E110"/>
    <mergeCell ref="C129:E129"/>
    <mergeCell ref="C367:E367"/>
    <mergeCell ref="C165:E165"/>
    <mergeCell ref="C184:E184"/>
    <mergeCell ref="C202:E202"/>
    <mergeCell ref="C220:E220"/>
    <mergeCell ref="C348:E348"/>
  </mergeCells>
  <phoneticPr fontId="24" type="noConversion"/>
  <dataValidations count="3">
    <dataValidation type="date" allowBlank="1" showInputMessage="1" showErrorMessage="1" errorTitle="THOR - POKAL" error="Datoen er ikke gyldig - indtast en dato mellem 01-01-2011 og 31-12-2011" sqref="D352:D366 D333:D347 D315:D329 D297:D311 D278:D292 D260:D274 D114:D128 D132:D146 D150:D164 D169:D183 D187:D201 D205:D219 D223:D237 D242:D256">
      <formula1>40544</formula1>
      <formula2>40908</formula2>
    </dataValidation>
    <dataValidation type="list" allowBlank="1" showInputMessage="1" showErrorMessage="1" errorTitle="THOR - POKAL" error="Den indtastede værdi findes ikke på listen - vælg venligst en værdi på listen. " sqref="E4:E18 E22:E36 E40:E54 E59:E73 E77:E91 E95:E109 E114:E128 E132:E146 E150:E164 E169:E183 E187:E201 E205:E219 E223:E237 E242:E256 E260:E274 E278:E292 E297:E311 E315:E329 E333:E347 E352:E366">
      <formula1>Placering</formula1>
    </dataValidation>
    <dataValidation type="list" allowBlank="1" showInputMessage="1" showErrorMessage="1" errorTitle="THOR - POKAL" error="Den indtastede værdi finde ikke på listen - vælg venligst en værdi på listen." sqref="F4:F18 F22:F36 F40:F54 F59:F73 F77:F91 F95:F109 F114:F128 F132:F146 F150:F164 F169:F183 F187:F201 F205:F219 F223:F237 F242:F256 F260:F274 F278:F292 F297:F311 F315:F329 F333:F347 F352:F366">
      <formula1>Klasser</formula1>
    </dataValidation>
  </dataValidations>
  <pageMargins left="0.75" right="0.75" top="1" bottom="1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4" enableFormatConditionsCalculation="0">
    <tabColor indexed="42"/>
  </sheetPr>
  <dimension ref="A1:J547"/>
  <sheetViews>
    <sheetView workbookViewId="0">
      <selection activeCell="A2" sqref="A2"/>
    </sheetView>
  </sheetViews>
  <sheetFormatPr defaultRowHeight="12.75"/>
  <cols>
    <col min="1" max="2" width="28.85546875" customWidth="1"/>
    <col min="3" max="7" width="12" customWidth="1"/>
    <col min="8" max="8" width="4.5703125" customWidth="1"/>
    <col min="9" max="9" width="51" customWidth="1"/>
    <col min="10" max="10" width="15.42578125" customWidth="1"/>
  </cols>
  <sheetData>
    <row r="1" spans="1:10" s="22" customFormat="1" ht="22.5">
      <c r="A1" s="338" t="s">
        <v>379</v>
      </c>
      <c r="B1" s="338"/>
      <c r="C1" s="338"/>
      <c r="D1" s="338"/>
      <c r="E1" s="338"/>
      <c r="F1" s="338"/>
      <c r="G1" s="338"/>
      <c r="I1" s="335" t="str">
        <f>+A1</f>
        <v>HEST SPRING LAND 2017</v>
      </c>
      <c r="J1" s="335"/>
    </row>
    <row r="2" spans="1:10" ht="15" thickBot="1">
      <c r="A2" s="1"/>
      <c r="B2" s="1"/>
      <c r="C2" s="2"/>
      <c r="D2" s="3"/>
      <c r="E2" s="2"/>
      <c r="F2" s="2"/>
      <c r="G2" s="2"/>
    </row>
    <row r="3" spans="1:10" ht="15" thickBot="1">
      <c r="A3" s="33" t="s">
        <v>0</v>
      </c>
      <c r="B3" s="42" t="s">
        <v>1</v>
      </c>
      <c r="C3" s="40" t="s">
        <v>2</v>
      </c>
      <c r="D3" s="35" t="s">
        <v>3</v>
      </c>
      <c r="E3" s="34" t="s">
        <v>8</v>
      </c>
      <c r="F3" s="34" t="s">
        <v>4</v>
      </c>
      <c r="G3" s="36" t="s">
        <v>5</v>
      </c>
      <c r="I3" s="5" t="s">
        <v>172</v>
      </c>
      <c r="J3" s="5" t="s">
        <v>5</v>
      </c>
    </row>
    <row r="4" spans="1:10" ht="15" thickBot="1">
      <c r="A4" s="39"/>
      <c r="B4" s="43"/>
      <c r="C4" s="41"/>
      <c r="D4" s="41"/>
      <c r="E4" s="30"/>
      <c r="F4" s="31"/>
      <c r="G4" s="32">
        <f t="shared" ref="G4:G18" si="0">IF(E4&lt;&gt;"",VLOOKUP(E4&amp;", "&amp;F4,PointSkema,2,FALSE),0)</f>
        <v>0</v>
      </c>
      <c r="I4" s="44" t="str">
        <f>+C19</f>
        <v xml:space="preserve">, </v>
      </c>
      <c r="J4" s="44">
        <f>+G19</f>
        <v>0</v>
      </c>
    </row>
    <row r="5" spans="1:10" ht="14.25">
      <c r="A5" s="10"/>
      <c r="B5" s="10"/>
      <c r="C5" s="26"/>
      <c r="D5" s="41"/>
      <c r="E5" s="7"/>
      <c r="F5" s="8"/>
      <c r="G5" s="27">
        <f t="shared" si="0"/>
        <v>0</v>
      </c>
      <c r="I5" s="44" t="str">
        <f>+C37</f>
        <v xml:space="preserve">, </v>
      </c>
      <c r="J5" s="44">
        <f>+G37</f>
        <v>0</v>
      </c>
    </row>
    <row r="6" spans="1:10" ht="14.25">
      <c r="A6" s="10"/>
      <c r="B6" s="10"/>
      <c r="C6" s="26"/>
      <c r="D6" s="41"/>
      <c r="E6" s="7"/>
      <c r="F6" s="8"/>
      <c r="G6" s="27">
        <f t="shared" si="0"/>
        <v>0</v>
      </c>
      <c r="I6" s="44" t="str">
        <f>+C55</f>
        <v xml:space="preserve">, </v>
      </c>
      <c r="J6" s="44">
        <f>+G55</f>
        <v>0</v>
      </c>
    </row>
    <row r="7" spans="1:10" ht="14.25">
      <c r="A7" s="10"/>
      <c r="B7" s="10"/>
      <c r="C7" s="26"/>
      <c r="D7" s="41"/>
      <c r="E7" s="7"/>
      <c r="F7" s="8"/>
      <c r="G7" s="27">
        <f t="shared" si="0"/>
        <v>0</v>
      </c>
      <c r="I7" s="44" t="str">
        <f>+C74</f>
        <v xml:space="preserve">, </v>
      </c>
      <c r="J7" s="44">
        <f>+G74</f>
        <v>0</v>
      </c>
    </row>
    <row r="8" spans="1:10" ht="14.25">
      <c r="A8" s="10"/>
      <c r="B8" s="10"/>
      <c r="C8" s="26"/>
      <c r="D8" s="41"/>
      <c r="E8" s="7"/>
      <c r="F8" s="8"/>
      <c r="G8" s="27">
        <f t="shared" si="0"/>
        <v>0</v>
      </c>
      <c r="I8" s="44" t="str">
        <f>+C92</f>
        <v xml:space="preserve">, </v>
      </c>
      <c r="J8" s="44">
        <f>+G92</f>
        <v>0</v>
      </c>
    </row>
    <row r="9" spans="1:10" ht="14.25">
      <c r="A9" s="10"/>
      <c r="B9" s="10"/>
      <c r="C9" s="26"/>
      <c r="D9" s="41"/>
      <c r="E9" s="7"/>
      <c r="F9" s="8"/>
      <c r="G9" s="27">
        <f t="shared" si="0"/>
        <v>0</v>
      </c>
      <c r="I9" s="44" t="str">
        <f>+C110</f>
        <v xml:space="preserve">, </v>
      </c>
      <c r="J9" s="44">
        <f>+G110</f>
        <v>0</v>
      </c>
    </row>
    <row r="10" spans="1:10" ht="14.25">
      <c r="A10" s="10"/>
      <c r="B10" s="10"/>
      <c r="C10" s="26"/>
      <c r="D10" s="41"/>
      <c r="E10" s="7"/>
      <c r="F10" s="8"/>
      <c r="G10" s="27">
        <f t="shared" si="0"/>
        <v>0</v>
      </c>
      <c r="I10" s="44" t="str">
        <f>+C129</f>
        <v xml:space="preserve">, </v>
      </c>
      <c r="J10" s="44">
        <f>+G129</f>
        <v>0</v>
      </c>
    </row>
    <row r="11" spans="1:10" ht="14.25">
      <c r="A11" s="10"/>
      <c r="B11" s="10"/>
      <c r="C11" s="26"/>
      <c r="D11" s="41"/>
      <c r="E11" s="7"/>
      <c r="F11" s="8"/>
      <c r="G11" s="27">
        <f t="shared" si="0"/>
        <v>0</v>
      </c>
      <c r="I11" s="44" t="str">
        <f>+C147</f>
        <v xml:space="preserve">, </v>
      </c>
      <c r="J11" s="44">
        <f>+G147</f>
        <v>0</v>
      </c>
    </row>
    <row r="12" spans="1:10" ht="14.25">
      <c r="A12" s="10"/>
      <c r="B12" s="10"/>
      <c r="C12" s="26"/>
      <c r="D12" s="41"/>
      <c r="E12" s="7"/>
      <c r="F12" s="8"/>
      <c r="G12" s="27">
        <f t="shared" si="0"/>
        <v>0</v>
      </c>
      <c r="I12" s="44" t="str">
        <f>+C165</f>
        <v xml:space="preserve">, </v>
      </c>
      <c r="J12" s="44">
        <f>+G165</f>
        <v>0</v>
      </c>
    </row>
    <row r="13" spans="1:10" ht="14.25">
      <c r="A13" s="10"/>
      <c r="B13" s="10"/>
      <c r="C13" s="26"/>
      <c r="D13" s="41"/>
      <c r="E13" s="7"/>
      <c r="F13" s="8"/>
      <c r="G13" s="27">
        <f t="shared" si="0"/>
        <v>0</v>
      </c>
      <c r="I13" s="44" t="str">
        <f>+C184</f>
        <v xml:space="preserve">, </v>
      </c>
      <c r="J13" s="44">
        <f>+G184</f>
        <v>0</v>
      </c>
    </row>
    <row r="14" spans="1:10" ht="14.25">
      <c r="A14" s="10"/>
      <c r="B14" s="10"/>
      <c r="C14" s="26"/>
      <c r="D14" s="41"/>
      <c r="E14" s="7"/>
      <c r="F14" s="8"/>
      <c r="G14" s="27">
        <f t="shared" si="0"/>
        <v>0</v>
      </c>
      <c r="I14" s="44" t="str">
        <f>+C202</f>
        <v xml:space="preserve">, </v>
      </c>
      <c r="J14" s="44">
        <f>+G202</f>
        <v>0</v>
      </c>
    </row>
    <row r="15" spans="1:10" ht="14.25">
      <c r="A15" s="10"/>
      <c r="B15" s="10"/>
      <c r="C15" s="26"/>
      <c r="D15" s="41"/>
      <c r="E15" s="7"/>
      <c r="F15" s="8"/>
      <c r="G15" s="27">
        <f t="shared" si="0"/>
        <v>0</v>
      </c>
      <c r="I15" s="44" t="str">
        <f>+C220</f>
        <v xml:space="preserve">, </v>
      </c>
      <c r="J15" s="44">
        <f>+G220</f>
        <v>0</v>
      </c>
    </row>
    <row r="16" spans="1:10" ht="14.25">
      <c r="A16" s="10"/>
      <c r="B16" s="10"/>
      <c r="C16" s="26"/>
      <c r="D16" s="41"/>
      <c r="E16" s="7"/>
      <c r="F16" s="8"/>
      <c r="G16" s="27">
        <f t="shared" si="0"/>
        <v>0</v>
      </c>
      <c r="I16" s="44" t="str">
        <f>+C238</f>
        <v xml:space="preserve">, </v>
      </c>
      <c r="J16" s="44">
        <f>+G238</f>
        <v>0</v>
      </c>
    </row>
    <row r="17" spans="1:10" ht="14.25">
      <c r="A17" s="10"/>
      <c r="B17" s="10"/>
      <c r="C17" s="26"/>
      <c r="D17" s="41"/>
      <c r="E17" s="7"/>
      <c r="F17" s="8"/>
      <c r="G17" s="27">
        <f t="shared" si="0"/>
        <v>0</v>
      </c>
      <c r="I17" s="44" t="str">
        <f>+C257</f>
        <v xml:space="preserve">, </v>
      </c>
      <c r="J17" s="44">
        <f>+G257</f>
        <v>0</v>
      </c>
    </row>
    <row r="18" spans="1:10" ht="15" thickBot="1">
      <c r="A18" s="10"/>
      <c r="B18" s="10"/>
      <c r="C18" s="28"/>
      <c r="D18" s="41"/>
      <c r="E18" s="24"/>
      <c r="F18" s="25"/>
      <c r="G18" s="37">
        <f t="shared" si="0"/>
        <v>0</v>
      </c>
      <c r="I18" s="44" t="str">
        <f>+C275</f>
        <v xml:space="preserve">, </v>
      </c>
      <c r="J18" s="44">
        <f>+G275</f>
        <v>0</v>
      </c>
    </row>
    <row r="19" spans="1:10" ht="15" thickBot="1">
      <c r="A19" s="10"/>
      <c r="B19" s="10"/>
      <c r="C19" s="333" t="str">
        <f>+A4&amp;", "&amp;B4</f>
        <v xml:space="preserve">, </v>
      </c>
      <c r="D19" s="334"/>
      <c r="E19" s="334"/>
      <c r="F19" s="38" t="s">
        <v>173</v>
      </c>
      <c r="G19" s="11">
        <f>SUM(G4:G18)</f>
        <v>0</v>
      </c>
      <c r="I19" s="44" t="str">
        <f>+C293</f>
        <v xml:space="preserve">, </v>
      </c>
      <c r="J19" s="44">
        <f>+G293</f>
        <v>0</v>
      </c>
    </row>
    <row r="20" spans="1:10" ht="15" thickBot="1">
      <c r="A20" s="4"/>
      <c r="B20" s="4"/>
      <c r="C20" s="4"/>
      <c r="D20" s="13"/>
      <c r="E20" s="4"/>
      <c r="F20" s="4"/>
      <c r="G20" s="4"/>
      <c r="I20" s="44" t="str">
        <f>+C312</f>
        <v xml:space="preserve">, </v>
      </c>
      <c r="J20" s="44">
        <f>+G312</f>
        <v>0</v>
      </c>
    </row>
    <row r="21" spans="1:10" ht="15" thickBot="1">
      <c r="A21" s="33" t="s">
        <v>0</v>
      </c>
      <c r="B21" s="42" t="s">
        <v>1</v>
      </c>
      <c r="C21" s="40" t="s">
        <v>2</v>
      </c>
      <c r="D21" s="35" t="s">
        <v>3</v>
      </c>
      <c r="E21" s="34" t="s">
        <v>8</v>
      </c>
      <c r="F21" s="34" t="s">
        <v>4</v>
      </c>
      <c r="G21" s="36" t="s">
        <v>5</v>
      </c>
      <c r="I21" s="44" t="str">
        <f>+C330</f>
        <v xml:space="preserve">, </v>
      </c>
      <c r="J21" s="44">
        <f>+G330</f>
        <v>0</v>
      </c>
    </row>
    <row r="22" spans="1:10" ht="15" thickBot="1">
      <c r="A22" s="39"/>
      <c r="B22" s="43"/>
      <c r="C22" s="41"/>
      <c r="D22" s="41"/>
      <c r="E22" s="30"/>
      <c r="F22" s="31"/>
      <c r="G22" s="32">
        <f t="shared" ref="G22:G36" si="1">IF(E22&lt;&gt;"",VLOOKUP(E22&amp;", "&amp;F22,PointSkema,2,FALSE),0)</f>
        <v>0</v>
      </c>
      <c r="I22" s="44" t="str">
        <f>+C348</f>
        <v xml:space="preserve">, </v>
      </c>
      <c r="J22" s="44">
        <f>+G348</f>
        <v>0</v>
      </c>
    </row>
    <row r="23" spans="1:10" ht="14.25">
      <c r="A23" s="10"/>
      <c r="B23" s="10"/>
      <c r="C23" s="26"/>
      <c r="D23" s="41"/>
      <c r="E23" s="7"/>
      <c r="F23" s="8"/>
      <c r="G23" s="27">
        <f t="shared" si="1"/>
        <v>0</v>
      </c>
      <c r="I23" s="44" t="str">
        <f>+C367</f>
        <v xml:space="preserve">, </v>
      </c>
      <c r="J23" s="44">
        <f>+G367</f>
        <v>0</v>
      </c>
    </row>
    <row r="24" spans="1:10" ht="14.25">
      <c r="A24" s="10"/>
      <c r="B24" s="10"/>
      <c r="C24" s="26"/>
      <c r="D24" s="41"/>
      <c r="E24" s="7"/>
      <c r="F24" s="8"/>
      <c r="G24" s="27">
        <f t="shared" si="1"/>
        <v>0</v>
      </c>
    </row>
    <row r="25" spans="1:10" ht="14.25">
      <c r="A25" s="10"/>
      <c r="B25" s="10"/>
      <c r="C25" s="26"/>
      <c r="D25" s="41"/>
      <c r="E25" s="7"/>
      <c r="F25" s="8"/>
      <c r="G25" s="27">
        <f t="shared" si="1"/>
        <v>0</v>
      </c>
    </row>
    <row r="26" spans="1:10" ht="14.25">
      <c r="A26" s="10"/>
      <c r="B26" s="10"/>
      <c r="C26" s="26"/>
      <c r="D26" s="41"/>
      <c r="E26" s="7"/>
      <c r="F26" s="8"/>
      <c r="G26" s="27">
        <f t="shared" si="1"/>
        <v>0</v>
      </c>
    </row>
    <row r="27" spans="1:10" ht="14.25">
      <c r="A27" s="10"/>
      <c r="B27" s="10"/>
      <c r="C27" s="26"/>
      <c r="D27" s="41"/>
      <c r="E27" s="7"/>
      <c r="F27" s="8"/>
      <c r="G27" s="27">
        <f t="shared" si="1"/>
        <v>0</v>
      </c>
    </row>
    <row r="28" spans="1:10" ht="14.25">
      <c r="A28" s="10"/>
      <c r="B28" s="10"/>
      <c r="C28" s="26"/>
      <c r="D28" s="41"/>
      <c r="E28" s="7"/>
      <c r="F28" s="8"/>
      <c r="G28" s="27">
        <f t="shared" si="1"/>
        <v>0</v>
      </c>
    </row>
    <row r="29" spans="1:10" ht="14.25">
      <c r="A29" s="10"/>
      <c r="B29" s="10"/>
      <c r="C29" s="26"/>
      <c r="D29" s="41"/>
      <c r="E29" s="7"/>
      <c r="F29" s="8"/>
      <c r="G29" s="27">
        <f t="shared" si="1"/>
        <v>0</v>
      </c>
    </row>
    <row r="30" spans="1:10" ht="14.25">
      <c r="A30" s="10"/>
      <c r="B30" s="10"/>
      <c r="C30" s="26"/>
      <c r="D30" s="41"/>
      <c r="E30" s="7"/>
      <c r="F30" s="8"/>
      <c r="G30" s="27">
        <f t="shared" si="1"/>
        <v>0</v>
      </c>
    </row>
    <row r="31" spans="1:10" ht="14.25">
      <c r="A31" s="10"/>
      <c r="B31" s="10"/>
      <c r="C31" s="26"/>
      <c r="D31" s="41"/>
      <c r="E31" s="7"/>
      <c r="F31" s="8"/>
      <c r="G31" s="27">
        <f t="shared" si="1"/>
        <v>0</v>
      </c>
    </row>
    <row r="32" spans="1:10" ht="14.25">
      <c r="A32" s="10"/>
      <c r="B32" s="10"/>
      <c r="C32" s="26"/>
      <c r="D32" s="41"/>
      <c r="E32" s="7"/>
      <c r="F32" s="8"/>
      <c r="G32" s="27">
        <f t="shared" si="1"/>
        <v>0</v>
      </c>
    </row>
    <row r="33" spans="1:7" ht="14.25">
      <c r="A33" s="10"/>
      <c r="B33" s="10"/>
      <c r="C33" s="26"/>
      <c r="D33" s="41"/>
      <c r="E33" s="7"/>
      <c r="F33" s="8"/>
      <c r="G33" s="27">
        <f t="shared" si="1"/>
        <v>0</v>
      </c>
    </row>
    <row r="34" spans="1:7" ht="14.25">
      <c r="A34" s="10"/>
      <c r="B34" s="10"/>
      <c r="C34" s="26"/>
      <c r="D34" s="41"/>
      <c r="E34" s="7"/>
      <c r="F34" s="8"/>
      <c r="G34" s="27">
        <f t="shared" si="1"/>
        <v>0</v>
      </c>
    </row>
    <row r="35" spans="1:7" ht="14.25">
      <c r="A35" s="10"/>
      <c r="B35" s="10"/>
      <c r="C35" s="26"/>
      <c r="D35" s="41"/>
      <c r="E35" s="7"/>
      <c r="F35" s="8"/>
      <c r="G35" s="27">
        <f t="shared" si="1"/>
        <v>0</v>
      </c>
    </row>
    <row r="36" spans="1:7" ht="15" thickBot="1">
      <c r="A36" s="10"/>
      <c r="B36" s="10"/>
      <c r="C36" s="28"/>
      <c r="D36" s="41"/>
      <c r="E36" s="24"/>
      <c r="F36" s="25"/>
      <c r="G36" s="37">
        <f t="shared" si="1"/>
        <v>0</v>
      </c>
    </row>
    <row r="37" spans="1:7" ht="15" thickBot="1">
      <c r="A37" s="10"/>
      <c r="B37" s="10"/>
      <c r="C37" s="333" t="str">
        <f>+A22&amp;", "&amp;B22</f>
        <v xml:space="preserve">, </v>
      </c>
      <c r="D37" s="334"/>
      <c r="E37" s="334"/>
      <c r="F37" s="38" t="s">
        <v>173</v>
      </c>
      <c r="G37" s="11">
        <f>SUM(G22:G36)</f>
        <v>0</v>
      </c>
    </row>
    <row r="38" spans="1:7" ht="15" thickBot="1">
      <c r="A38" s="4"/>
      <c r="B38" s="4"/>
      <c r="C38" s="4"/>
      <c r="D38" s="13"/>
      <c r="E38" s="4"/>
      <c r="F38" s="4"/>
      <c r="G38" s="4"/>
    </row>
    <row r="39" spans="1:7" ht="15" thickBot="1">
      <c r="A39" s="33" t="s">
        <v>0</v>
      </c>
      <c r="B39" s="42" t="s">
        <v>1</v>
      </c>
      <c r="C39" s="40" t="s">
        <v>2</v>
      </c>
      <c r="D39" s="35" t="s">
        <v>3</v>
      </c>
      <c r="E39" s="34" t="s">
        <v>8</v>
      </c>
      <c r="F39" s="34" t="s">
        <v>4</v>
      </c>
      <c r="G39" s="36" t="s">
        <v>5</v>
      </c>
    </row>
    <row r="40" spans="1:7" ht="15" thickBot="1">
      <c r="A40" s="39"/>
      <c r="B40" s="43"/>
      <c r="C40" s="41"/>
      <c r="D40" s="41"/>
      <c r="E40" s="30"/>
      <c r="F40" s="31"/>
      <c r="G40" s="32">
        <f t="shared" ref="G40:G54" si="2">IF(E40&lt;&gt;"",VLOOKUP(E40&amp;", "&amp;F40,PointSkema,2,FALSE),0)</f>
        <v>0</v>
      </c>
    </row>
    <row r="41" spans="1:7" ht="14.25">
      <c r="A41" s="10"/>
      <c r="B41" s="10"/>
      <c r="C41" s="26"/>
      <c r="D41" s="41"/>
      <c r="E41" s="7"/>
      <c r="F41" s="8"/>
      <c r="G41" s="27">
        <f t="shared" si="2"/>
        <v>0</v>
      </c>
    </row>
    <row r="42" spans="1:7" ht="14.25">
      <c r="A42" s="10"/>
      <c r="B42" s="10"/>
      <c r="C42" s="26"/>
      <c r="D42" s="41"/>
      <c r="E42" s="7"/>
      <c r="F42" s="8"/>
      <c r="G42" s="27">
        <f t="shared" si="2"/>
        <v>0</v>
      </c>
    </row>
    <row r="43" spans="1:7" ht="14.25">
      <c r="A43" s="10"/>
      <c r="B43" s="10"/>
      <c r="C43" s="26"/>
      <c r="D43" s="41"/>
      <c r="E43" s="7"/>
      <c r="F43" s="8"/>
      <c r="G43" s="27">
        <f t="shared" si="2"/>
        <v>0</v>
      </c>
    </row>
    <row r="44" spans="1:7" ht="14.25">
      <c r="A44" s="10"/>
      <c r="B44" s="10"/>
      <c r="C44" s="26"/>
      <c r="D44" s="41"/>
      <c r="E44" s="7"/>
      <c r="F44" s="8"/>
      <c r="G44" s="27">
        <f t="shared" si="2"/>
        <v>0</v>
      </c>
    </row>
    <row r="45" spans="1:7" ht="14.25">
      <c r="A45" s="10"/>
      <c r="B45" s="10"/>
      <c r="C45" s="26"/>
      <c r="D45" s="41"/>
      <c r="E45" s="7"/>
      <c r="F45" s="8"/>
      <c r="G45" s="27">
        <f t="shared" si="2"/>
        <v>0</v>
      </c>
    </row>
    <row r="46" spans="1:7" ht="14.25">
      <c r="A46" s="10"/>
      <c r="B46" s="10"/>
      <c r="C46" s="26"/>
      <c r="D46" s="41"/>
      <c r="E46" s="7"/>
      <c r="F46" s="8"/>
      <c r="G46" s="27">
        <f t="shared" si="2"/>
        <v>0</v>
      </c>
    </row>
    <row r="47" spans="1:7" ht="14.25">
      <c r="A47" s="10"/>
      <c r="B47" s="10"/>
      <c r="C47" s="26"/>
      <c r="D47" s="41"/>
      <c r="E47" s="7"/>
      <c r="F47" s="8"/>
      <c r="G47" s="27">
        <f t="shared" si="2"/>
        <v>0</v>
      </c>
    </row>
    <row r="48" spans="1:7" ht="14.25">
      <c r="A48" s="10"/>
      <c r="B48" s="10"/>
      <c r="C48" s="26"/>
      <c r="D48" s="41"/>
      <c r="E48" s="7"/>
      <c r="F48" s="8"/>
      <c r="G48" s="27">
        <f t="shared" si="2"/>
        <v>0</v>
      </c>
    </row>
    <row r="49" spans="1:7" ht="14.25">
      <c r="A49" s="10"/>
      <c r="B49" s="10"/>
      <c r="C49" s="26"/>
      <c r="D49" s="41"/>
      <c r="E49" s="7"/>
      <c r="F49" s="8"/>
      <c r="G49" s="27">
        <f t="shared" si="2"/>
        <v>0</v>
      </c>
    </row>
    <row r="50" spans="1:7" ht="14.25">
      <c r="A50" s="10"/>
      <c r="B50" s="10"/>
      <c r="C50" s="26"/>
      <c r="D50" s="41"/>
      <c r="E50" s="7"/>
      <c r="F50" s="8"/>
      <c r="G50" s="27">
        <f t="shared" si="2"/>
        <v>0</v>
      </c>
    </row>
    <row r="51" spans="1:7" ht="14.25">
      <c r="A51" s="10"/>
      <c r="B51" s="10"/>
      <c r="C51" s="26"/>
      <c r="D51" s="41"/>
      <c r="E51" s="7"/>
      <c r="F51" s="8"/>
      <c r="G51" s="27">
        <f t="shared" si="2"/>
        <v>0</v>
      </c>
    </row>
    <row r="52" spans="1:7" ht="14.25">
      <c r="A52" s="10"/>
      <c r="B52" s="10"/>
      <c r="C52" s="26"/>
      <c r="D52" s="41"/>
      <c r="E52" s="7"/>
      <c r="F52" s="8"/>
      <c r="G52" s="27">
        <f t="shared" si="2"/>
        <v>0</v>
      </c>
    </row>
    <row r="53" spans="1:7" ht="14.25">
      <c r="A53" s="10"/>
      <c r="B53" s="10"/>
      <c r="C53" s="26"/>
      <c r="D53" s="41"/>
      <c r="E53" s="7"/>
      <c r="F53" s="8"/>
      <c r="G53" s="27">
        <f t="shared" si="2"/>
        <v>0</v>
      </c>
    </row>
    <row r="54" spans="1:7" ht="15" thickBot="1">
      <c r="A54" s="10"/>
      <c r="B54" s="10"/>
      <c r="C54" s="28"/>
      <c r="D54" s="41"/>
      <c r="E54" s="24"/>
      <c r="F54" s="25"/>
      <c r="G54" s="37">
        <f t="shared" si="2"/>
        <v>0</v>
      </c>
    </row>
    <row r="55" spans="1:7" ht="15" thickBot="1">
      <c r="A55" s="10"/>
      <c r="B55" s="10"/>
      <c r="C55" s="333" t="str">
        <f>+A40&amp;", "&amp;B40</f>
        <v xml:space="preserve">, </v>
      </c>
      <c r="D55" s="334"/>
      <c r="E55" s="334"/>
      <c r="F55" s="38" t="s">
        <v>173</v>
      </c>
      <c r="G55" s="11">
        <f>SUM(G40:G54)</f>
        <v>0</v>
      </c>
    </row>
    <row r="56" spans="1:7" ht="14.25">
      <c r="A56" s="4"/>
      <c r="B56" s="4"/>
      <c r="C56" s="4"/>
      <c r="D56" s="13"/>
      <c r="E56" s="4"/>
      <c r="F56" s="4"/>
      <c r="G56" s="4"/>
    </row>
    <row r="57" spans="1:7" ht="15" thickBot="1">
      <c r="A57" s="4"/>
      <c r="B57" s="4"/>
      <c r="C57" s="4"/>
      <c r="D57" s="13"/>
      <c r="E57" s="4"/>
      <c r="F57" s="4"/>
      <c r="G57" s="4"/>
    </row>
    <row r="58" spans="1:7" ht="15" thickBot="1">
      <c r="A58" s="33" t="s">
        <v>0</v>
      </c>
      <c r="B58" s="42" t="s">
        <v>1</v>
      </c>
      <c r="C58" s="40" t="s">
        <v>2</v>
      </c>
      <c r="D58" s="35" t="s">
        <v>3</v>
      </c>
      <c r="E58" s="34" t="s">
        <v>8</v>
      </c>
      <c r="F58" s="34" t="s">
        <v>4</v>
      </c>
      <c r="G58" s="36" t="s">
        <v>5</v>
      </c>
    </row>
    <row r="59" spans="1:7" ht="15" thickBot="1">
      <c r="A59" s="39"/>
      <c r="B59" s="43"/>
      <c r="C59" s="41"/>
      <c r="D59" s="41"/>
      <c r="E59" s="30"/>
      <c r="F59" s="31"/>
      <c r="G59" s="32">
        <f t="shared" ref="G59:G73" si="3">IF(E59&lt;&gt;"",VLOOKUP(E59&amp;", "&amp;F59,PointSkema,2,FALSE),0)</f>
        <v>0</v>
      </c>
    </row>
    <row r="60" spans="1:7" ht="14.25">
      <c r="A60" s="10"/>
      <c r="B60" s="10"/>
      <c r="C60" s="26"/>
      <c r="D60" s="41"/>
      <c r="E60" s="7"/>
      <c r="F60" s="8"/>
      <c r="G60" s="27">
        <f t="shared" si="3"/>
        <v>0</v>
      </c>
    </row>
    <row r="61" spans="1:7" ht="14.25">
      <c r="A61" s="10"/>
      <c r="B61" s="10"/>
      <c r="C61" s="26"/>
      <c r="D61" s="41"/>
      <c r="E61" s="7"/>
      <c r="F61" s="8"/>
      <c r="G61" s="27">
        <f t="shared" si="3"/>
        <v>0</v>
      </c>
    </row>
    <row r="62" spans="1:7" ht="14.25">
      <c r="A62" s="10"/>
      <c r="B62" s="10"/>
      <c r="C62" s="26"/>
      <c r="D62" s="41"/>
      <c r="E62" s="7"/>
      <c r="F62" s="8"/>
      <c r="G62" s="27">
        <f t="shared" si="3"/>
        <v>0</v>
      </c>
    </row>
    <row r="63" spans="1:7" ht="14.25">
      <c r="A63" s="10"/>
      <c r="B63" s="10"/>
      <c r="C63" s="26"/>
      <c r="D63" s="41"/>
      <c r="E63" s="7"/>
      <c r="F63" s="8"/>
      <c r="G63" s="27">
        <f t="shared" si="3"/>
        <v>0</v>
      </c>
    </row>
    <row r="64" spans="1:7" ht="14.25">
      <c r="A64" s="10"/>
      <c r="B64" s="10"/>
      <c r="C64" s="26"/>
      <c r="D64" s="41"/>
      <c r="E64" s="7"/>
      <c r="F64" s="8"/>
      <c r="G64" s="27">
        <f t="shared" si="3"/>
        <v>0</v>
      </c>
    </row>
    <row r="65" spans="1:7" ht="14.25">
      <c r="A65" s="10"/>
      <c r="B65" s="10"/>
      <c r="C65" s="26"/>
      <c r="D65" s="41"/>
      <c r="E65" s="7"/>
      <c r="F65" s="8"/>
      <c r="G65" s="27">
        <f t="shared" si="3"/>
        <v>0</v>
      </c>
    </row>
    <row r="66" spans="1:7" ht="14.25">
      <c r="A66" s="10"/>
      <c r="B66" s="10"/>
      <c r="C66" s="26"/>
      <c r="D66" s="41"/>
      <c r="E66" s="7"/>
      <c r="F66" s="8"/>
      <c r="G66" s="27">
        <f t="shared" si="3"/>
        <v>0</v>
      </c>
    </row>
    <row r="67" spans="1:7" ht="14.25">
      <c r="A67" s="10"/>
      <c r="B67" s="10"/>
      <c r="C67" s="26"/>
      <c r="D67" s="41"/>
      <c r="E67" s="7"/>
      <c r="F67" s="8"/>
      <c r="G67" s="27">
        <f t="shared" si="3"/>
        <v>0</v>
      </c>
    </row>
    <row r="68" spans="1:7" ht="14.25">
      <c r="A68" s="10"/>
      <c r="B68" s="10"/>
      <c r="C68" s="26"/>
      <c r="D68" s="41"/>
      <c r="E68" s="7"/>
      <c r="F68" s="8"/>
      <c r="G68" s="27">
        <f t="shared" si="3"/>
        <v>0</v>
      </c>
    </row>
    <row r="69" spans="1:7" ht="14.25">
      <c r="A69" s="10"/>
      <c r="B69" s="10"/>
      <c r="C69" s="26"/>
      <c r="D69" s="41"/>
      <c r="E69" s="7"/>
      <c r="F69" s="8"/>
      <c r="G69" s="27">
        <f t="shared" si="3"/>
        <v>0</v>
      </c>
    </row>
    <row r="70" spans="1:7" ht="14.25">
      <c r="A70" s="10"/>
      <c r="B70" s="10"/>
      <c r="C70" s="26"/>
      <c r="D70" s="41"/>
      <c r="E70" s="7"/>
      <c r="F70" s="8"/>
      <c r="G70" s="27">
        <f t="shared" si="3"/>
        <v>0</v>
      </c>
    </row>
    <row r="71" spans="1:7" ht="14.25">
      <c r="A71" s="10"/>
      <c r="B71" s="10"/>
      <c r="C71" s="26"/>
      <c r="D71" s="41"/>
      <c r="E71" s="7"/>
      <c r="F71" s="8"/>
      <c r="G71" s="27">
        <f t="shared" si="3"/>
        <v>0</v>
      </c>
    </row>
    <row r="72" spans="1:7" ht="14.25">
      <c r="A72" s="10"/>
      <c r="B72" s="10"/>
      <c r="C72" s="26"/>
      <c r="D72" s="41"/>
      <c r="E72" s="7"/>
      <c r="F72" s="8"/>
      <c r="G72" s="27">
        <f t="shared" si="3"/>
        <v>0</v>
      </c>
    </row>
    <row r="73" spans="1:7" ht="15" thickBot="1">
      <c r="A73" s="10"/>
      <c r="B73" s="10"/>
      <c r="C73" s="28"/>
      <c r="D73" s="41"/>
      <c r="E73" s="24"/>
      <c r="F73" s="25"/>
      <c r="G73" s="37">
        <f t="shared" si="3"/>
        <v>0</v>
      </c>
    </row>
    <row r="74" spans="1:7" ht="15" thickBot="1">
      <c r="A74" s="10"/>
      <c r="B74" s="10"/>
      <c r="C74" s="333" t="str">
        <f>+A59&amp;", "&amp;B59</f>
        <v xml:space="preserve">, </v>
      </c>
      <c r="D74" s="334"/>
      <c r="E74" s="334"/>
      <c r="F74" s="38" t="s">
        <v>173</v>
      </c>
      <c r="G74" s="11">
        <f>SUM(G59:G73)</f>
        <v>0</v>
      </c>
    </row>
    <row r="75" spans="1:7" ht="15" thickBot="1">
      <c r="A75" s="4"/>
      <c r="B75" s="4"/>
      <c r="C75" s="4"/>
      <c r="D75" s="13"/>
      <c r="E75" s="4"/>
      <c r="F75" s="4"/>
      <c r="G75" s="4"/>
    </row>
    <row r="76" spans="1:7" ht="15" thickBot="1">
      <c r="A76" s="33" t="s">
        <v>0</v>
      </c>
      <c r="B76" s="42" t="s">
        <v>1</v>
      </c>
      <c r="C76" s="40" t="s">
        <v>2</v>
      </c>
      <c r="D76" s="35" t="s">
        <v>3</v>
      </c>
      <c r="E76" s="34" t="s">
        <v>8</v>
      </c>
      <c r="F76" s="34" t="s">
        <v>4</v>
      </c>
      <c r="G76" s="36" t="s">
        <v>5</v>
      </c>
    </row>
    <row r="77" spans="1:7" ht="15" thickBot="1">
      <c r="A77" s="39"/>
      <c r="B77" s="43"/>
      <c r="C77" s="41"/>
      <c r="D77" s="41"/>
      <c r="E77" s="30"/>
      <c r="F77" s="31"/>
      <c r="G77" s="32">
        <f t="shared" ref="G77:G91" si="4">IF(E77&lt;&gt;"",VLOOKUP(E77&amp;", "&amp;F77,PointSkema,2,FALSE),0)</f>
        <v>0</v>
      </c>
    </row>
    <row r="78" spans="1:7" ht="14.25">
      <c r="A78" s="10"/>
      <c r="B78" s="10"/>
      <c r="C78" s="26"/>
      <c r="D78" s="41"/>
      <c r="E78" s="7"/>
      <c r="F78" s="8"/>
      <c r="G78" s="27">
        <f t="shared" si="4"/>
        <v>0</v>
      </c>
    </row>
    <row r="79" spans="1:7" ht="14.25">
      <c r="A79" s="10"/>
      <c r="B79" s="10"/>
      <c r="C79" s="26"/>
      <c r="D79" s="41"/>
      <c r="E79" s="7"/>
      <c r="F79" s="8"/>
      <c r="G79" s="27">
        <f t="shared" si="4"/>
        <v>0</v>
      </c>
    </row>
    <row r="80" spans="1:7" ht="14.25">
      <c r="A80" s="10"/>
      <c r="B80" s="10"/>
      <c r="C80" s="26"/>
      <c r="D80" s="41"/>
      <c r="E80" s="7"/>
      <c r="F80" s="8"/>
      <c r="G80" s="27">
        <f t="shared" si="4"/>
        <v>0</v>
      </c>
    </row>
    <row r="81" spans="1:7" ht="14.25">
      <c r="A81" s="10"/>
      <c r="B81" s="10"/>
      <c r="C81" s="26"/>
      <c r="D81" s="41"/>
      <c r="E81" s="7"/>
      <c r="F81" s="8"/>
      <c r="G81" s="27">
        <f t="shared" si="4"/>
        <v>0</v>
      </c>
    </row>
    <row r="82" spans="1:7" ht="14.25">
      <c r="A82" s="10"/>
      <c r="B82" s="10"/>
      <c r="C82" s="26"/>
      <c r="D82" s="41"/>
      <c r="E82" s="7"/>
      <c r="F82" s="8"/>
      <c r="G82" s="27">
        <f t="shared" si="4"/>
        <v>0</v>
      </c>
    </row>
    <row r="83" spans="1:7" ht="14.25">
      <c r="A83" s="10"/>
      <c r="B83" s="10"/>
      <c r="C83" s="26"/>
      <c r="D83" s="41"/>
      <c r="E83" s="7"/>
      <c r="F83" s="8"/>
      <c r="G83" s="27">
        <f t="shared" si="4"/>
        <v>0</v>
      </c>
    </row>
    <row r="84" spans="1:7" ht="14.25">
      <c r="A84" s="10"/>
      <c r="B84" s="10"/>
      <c r="C84" s="26"/>
      <c r="D84" s="41"/>
      <c r="E84" s="7"/>
      <c r="F84" s="8"/>
      <c r="G84" s="27">
        <f t="shared" si="4"/>
        <v>0</v>
      </c>
    </row>
    <row r="85" spans="1:7" ht="14.25">
      <c r="A85" s="10"/>
      <c r="B85" s="10"/>
      <c r="C85" s="26"/>
      <c r="D85" s="41"/>
      <c r="E85" s="7"/>
      <c r="F85" s="8"/>
      <c r="G85" s="27">
        <f t="shared" si="4"/>
        <v>0</v>
      </c>
    </row>
    <row r="86" spans="1:7" ht="14.25">
      <c r="A86" s="10"/>
      <c r="B86" s="10"/>
      <c r="C86" s="26"/>
      <c r="D86" s="41"/>
      <c r="E86" s="7"/>
      <c r="F86" s="8"/>
      <c r="G86" s="27">
        <f t="shared" si="4"/>
        <v>0</v>
      </c>
    </row>
    <row r="87" spans="1:7" ht="14.25">
      <c r="A87" s="10"/>
      <c r="B87" s="10"/>
      <c r="C87" s="26"/>
      <c r="D87" s="41"/>
      <c r="E87" s="7"/>
      <c r="F87" s="8"/>
      <c r="G87" s="27">
        <f t="shared" si="4"/>
        <v>0</v>
      </c>
    </row>
    <row r="88" spans="1:7" ht="14.25">
      <c r="A88" s="10"/>
      <c r="B88" s="10"/>
      <c r="C88" s="26"/>
      <c r="D88" s="41"/>
      <c r="E88" s="7"/>
      <c r="F88" s="8"/>
      <c r="G88" s="27">
        <f t="shared" si="4"/>
        <v>0</v>
      </c>
    </row>
    <row r="89" spans="1:7" ht="14.25">
      <c r="A89" s="10"/>
      <c r="B89" s="10"/>
      <c r="C89" s="26"/>
      <c r="D89" s="41"/>
      <c r="E89" s="7"/>
      <c r="F89" s="8"/>
      <c r="G89" s="27">
        <f t="shared" si="4"/>
        <v>0</v>
      </c>
    </row>
    <row r="90" spans="1:7" ht="14.25">
      <c r="A90" s="10"/>
      <c r="B90" s="10"/>
      <c r="C90" s="26"/>
      <c r="D90" s="41"/>
      <c r="E90" s="7"/>
      <c r="F90" s="8"/>
      <c r="G90" s="27">
        <f t="shared" si="4"/>
        <v>0</v>
      </c>
    </row>
    <row r="91" spans="1:7" ht="15" thickBot="1">
      <c r="A91" s="10"/>
      <c r="B91" s="10"/>
      <c r="C91" s="28"/>
      <c r="D91" s="41"/>
      <c r="E91" s="24"/>
      <c r="F91" s="25"/>
      <c r="G91" s="37">
        <f t="shared" si="4"/>
        <v>0</v>
      </c>
    </row>
    <row r="92" spans="1:7" ht="15" thickBot="1">
      <c r="A92" s="10"/>
      <c r="B92" s="10"/>
      <c r="C92" s="333" t="str">
        <f>+A77&amp;", "&amp;B77</f>
        <v xml:space="preserve">, </v>
      </c>
      <c r="D92" s="334"/>
      <c r="E92" s="334"/>
      <c r="F92" s="38" t="s">
        <v>173</v>
      </c>
      <c r="G92" s="11">
        <f>SUM(G77:G91)</f>
        <v>0</v>
      </c>
    </row>
    <row r="93" spans="1:7" ht="15" thickBot="1">
      <c r="A93" s="4"/>
      <c r="B93" s="4"/>
      <c r="C93" s="4"/>
      <c r="D93" s="13"/>
      <c r="E93" s="4"/>
      <c r="F93" s="4"/>
      <c r="G93" s="4"/>
    </row>
    <row r="94" spans="1:7" ht="15" thickBot="1">
      <c r="A94" s="33" t="s">
        <v>0</v>
      </c>
      <c r="B94" s="42" t="s">
        <v>1</v>
      </c>
      <c r="C94" s="40" t="s">
        <v>2</v>
      </c>
      <c r="D94" s="35" t="s">
        <v>3</v>
      </c>
      <c r="E94" s="34" t="s">
        <v>8</v>
      </c>
      <c r="F94" s="34" t="s">
        <v>4</v>
      </c>
      <c r="G94" s="36" t="s">
        <v>5</v>
      </c>
    </row>
    <row r="95" spans="1:7" ht="15" thickBot="1">
      <c r="A95" s="39"/>
      <c r="B95" s="43"/>
      <c r="C95" s="41"/>
      <c r="D95" s="41"/>
      <c r="E95" s="30"/>
      <c r="F95" s="31"/>
      <c r="G95" s="32">
        <f t="shared" ref="G95:G109" si="5">IF(E95&lt;&gt;"",VLOOKUP(E95&amp;", "&amp;F95,PointSkema,2,FALSE),0)</f>
        <v>0</v>
      </c>
    </row>
    <row r="96" spans="1:7" ht="14.25">
      <c r="A96" s="10"/>
      <c r="B96" s="10"/>
      <c r="C96" s="26"/>
      <c r="D96" s="41"/>
      <c r="E96" s="7"/>
      <c r="F96" s="8"/>
      <c r="G96" s="27">
        <f t="shared" si="5"/>
        <v>0</v>
      </c>
    </row>
    <row r="97" spans="1:7" ht="14.25">
      <c r="A97" s="10"/>
      <c r="B97" s="10"/>
      <c r="C97" s="26"/>
      <c r="D97" s="41"/>
      <c r="E97" s="7"/>
      <c r="F97" s="8"/>
      <c r="G97" s="27">
        <f t="shared" si="5"/>
        <v>0</v>
      </c>
    </row>
    <row r="98" spans="1:7" ht="14.25">
      <c r="A98" s="10"/>
      <c r="B98" s="10"/>
      <c r="C98" s="26"/>
      <c r="D98" s="41"/>
      <c r="E98" s="7"/>
      <c r="F98" s="8"/>
      <c r="G98" s="27">
        <f t="shared" si="5"/>
        <v>0</v>
      </c>
    </row>
    <row r="99" spans="1:7" ht="14.25">
      <c r="A99" s="10"/>
      <c r="B99" s="10"/>
      <c r="C99" s="26"/>
      <c r="D99" s="41"/>
      <c r="E99" s="7"/>
      <c r="F99" s="8"/>
      <c r="G99" s="27">
        <f t="shared" si="5"/>
        <v>0</v>
      </c>
    </row>
    <row r="100" spans="1:7" ht="14.25">
      <c r="A100" s="10"/>
      <c r="B100" s="10"/>
      <c r="C100" s="26"/>
      <c r="D100" s="41"/>
      <c r="E100" s="7"/>
      <c r="F100" s="8"/>
      <c r="G100" s="27">
        <f t="shared" si="5"/>
        <v>0</v>
      </c>
    </row>
    <row r="101" spans="1:7" ht="14.25">
      <c r="A101" s="10"/>
      <c r="B101" s="10"/>
      <c r="C101" s="26"/>
      <c r="D101" s="41"/>
      <c r="E101" s="7"/>
      <c r="F101" s="8"/>
      <c r="G101" s="27">
        <f t="shared" si="5"/>
        <v>0</v>
      </c>
    </row>
    <row r="102" spans="1:7" ht="14.25">
      <c r="A102" s="10"/>
      <c r="B102" s="10"/>
      <c r="C102" s="26"/>
      <c r="D102" s="41"/>
      <c r="E102" s="7"/>
      <c r="F102" s="8"/>
      <c r="G102" s="27">
        <f t="shared" si="5"/>
        <v>0</v>
      </c>
    </row>
    <row r="103" spans="1:7" ht="14.25">
      <c r="A103" s="10"/>
      <c r="B103" s="10"/>
      <c r="C103" s="26"/>
      <c r="D103" s="41"/>
      <c r="E103" s="7"/>
      <c r="F103" s="8"/>
      <c r="G103" s="27">
        <f t="shared" si="5"/>
        <v>0</v>
      </c>
    </row>
    <row r="104" spans="1:7" ht="14.25">
      <c r="A104" s="10"/>
      <c r="B104" s="10"/>
      <c r="C104" s="26"/>
      <c r="D104" s="41"/>
      <c r="E104" s="7"/>
      <c r="F104" s="8"/>
      <c r="G104" s="27">
        <f t="shared" si="5"/>
        <v>0</v>
      </c>
    </row>
    <row r="105" spans="1:7" ht="14.25">
      <c r="A105" s="10"/>
      <c r="B105" s="10"/>
      <c r="C105" s="26"/>
      <c r="D105" s="41"/>
      <c r="E105" s="7"/>
      <c r="F105" s="8"/>
      <c r="G105" s="27">
        <f t="shared" si="5"/>
        <v>0</v>
      </c>
    </row>
    <row r="106" spans="1:7" ht="14.25">
      <c r="A106" s="10"/>
      <c r="B106" s="10"/>
      <c r="C106" s="26"/>
      <c r="D106" s="41"/>
      <c r="E106" s="7"/>
      <c r="F106" s="8"/>
      <c r="G106" s="27">
        <f t="shared" si="5"/>
        <v>0</v>
      </c>
    </row>
    <row r="107" spans="1:7" ht="14.25">
      <c r="A107" s="10"/>
      <c r="B107" s="10"/>
      <c r="C107" s="26"/>
      <c r="D107" s="41"/>
      <c r="E107" s="7"/>
      <c r="F107" s="8"/>
      <c r="G107" s="27">
        <f t="shared" si="5"/>
        <v>0</v>
      </c>
    </row>
    <row r="108" spans="1:7" ht="14.25">
      <c r="A108" s="10"/>
      <c r="B108" s="10"/>
      <c r="C108" s="26"/>
      <c r="D108" s="41"/>
      <c r="E108" s="7"/>
      <c r="F108" s="8"/>
      <c r="G108" s="27">
        <f t="shared" si="5"/>
        <v>0</v>
      </c>
    </row>
    <row r="109" spans="1:7" ht="15" thickBot="1">
      <c r="A109" s="10"/>
      <c r="B109" s="10"/>
      <c r="C109" s="28"/>
      <c r="D109" s="41"/>
      <c r="E109" s="24"/>
      <c r="F109" s="25"/>
      <c r="G109" s="37">
        <f t="shared" si="5"/>
        <v>0</v>
      </c>
    </row>
    <row r="110" spans="1:7" ht="15" thickBot="1">
      <c r="A110" s="10"/>
      <c r="B110" s="10"/>
      <c r="C110" s="333" t="str">
        <f>+A95&amp;", "&amp;B95</f>
        <v xml:space="preserve">, </v>
      </c>
      <c r="D110" s="334"/>
      <c r="E110" s="334"/>
      <c r="F110" s="38" t="s">
        <v>173</v>
      </c>
      <c r="G110" s="11">
        <f>SUM(G95:G109)</f>
        <v>0</v>
      </c>
    </row>
    <row r="111" spans="1:7" ht="14.25">
      <c r="A111" s="4"/>
      <c r="B111" s="4"/>
      <c r="C111" s="4"/>
      <c r="D111" s="13"/>
      <c r="E111" s="4"/>
      <c r="F111" s="4"/>
      <c r="G111" s="4"/>
    </row>
    <row r="112" spans="1:7" ht="15" thickBot="1">
      <c r="A112" s="4"/>
      <c r="B112" s="4"/>
      <c r="C112" s="4"/>
      <c r="D112" s="13"/>
      <c r="E112" s="4"/>
      <c r="F112" s="4"/>
      <c r="G112" s="4"/>
    </row>
    <row r="113" spans="1:7" ht="15" thickBot="1">
      <c r="A113" s="33" t="s">
        <v>0</v>
      </c>
      <c r="B113" s="42" t="s">
        <v>1</v>
      </c>
      <c r="C113" s="40" t="s">
        <v>2</v>
      </c>
      <c r="D113" s="35" t="s">
        <v>3</v>
      </c>
      <c r="E113" s="34" t="s">
        <v>8</v>
      </c>
      <c r="F113" s="34" t="s">
        <v>4</v>
      </c>
      <c r="G113" s="36" t="s">
        <v>5</v>
      </c>
    </row>
    <row r="114" spans="1:7" ht="15" thickBot="1">
      <c r="A114" s="39"/>
      <c r="B114" s="43"/>
      <c r="C114" s="41"/>
      <c r="D114" s="41"/>
      <c r="E114" s="30"/>
      <c r="F114" s="31"/>
      <c r="G114" s="32">
        <f t="shared" ref="G114:G128" si="6">IF(E114&lt;&gt;"",VLOOKUP(E114&amp;", "&amp;F114,PointSkema,2,FALSE),0)</f>
        <v>0</v>
      </c>
    </row>
    <row r="115" spans="1:7" ht="14.25">
      <c r="A115" s="10"/>
      <c r="B115" s="10"/>
      <c r="C115" s="26"/>
      <c r="D115" s="41"/>
      <c r="E115" s="7"/>
      <c r="F115" s="8"/>
      <c r="G115" s="27">
        <f t="shared" si="6"/>
        <v>0</v>
      </c>
    </row>
    <row r="116" spans="1:7" ht="14.25">
      <c r="A116" s="10"/>
      <c r="B116" s="10"/>
      <c r="C116" s="26"/>
      <c r="D116" s="41"/>
      <c r="E116" s="7"/>
      <c r="F116" s="8"/>
      <c r="G116" s="27">
        <f t="shared" si="6"/>
        <v>0</v>
      </c>
    </row>
    <row r="117" spans="1:7" ht="14.25">
      <c r="A117" s="10"/>
      <c r="B117" s="10"/>
      <c r="C117" s="26"/>
      <c r="D117" s="41"/>
      <c r="E117" s="7"/>
      <c r="F117" s="8"/>
      <c r="G117" s="27">
        <f t="shared" si="6"/>
        <v>0</v>
      </c>
    </row>
    <row r="118" spans="1:7" ht="14.25">
      <c r="A118" s="10"/>
      <c r="B118" s="10"/>
      <c r="C118" s="26"/>
      <c r="D118" s="41"/>
      <c r="E118" s="7"/>
      <c r="F118" s="8"/>
      <c r="G118" s="27">
        <f t="shared" si="6"/>
        <v>0</v>
      </c>
    </row>
    <row r="119" spans="1:7" ht="14.25">
      <c r="A119" s="10"/>
      <c r="B119" s="10"/>
      <c r="C119" s="26"/>
      <c r="D119" s="41"/>
      <c r="E119" s="7"/>
      <c r="F119" s="8"/>
      <c r="G119" s="27">
        <f t="shared" si="6"/>
        <v>0</v>
      </c>
    </row>
    <row r="120" spans="1:7" ht="14.25">
      <c r="A120" s="10"/>
      <c r="B120" s="10"/>
      <c r="C120" s="26"/>
      <c r="D120" s="41"/>
      <c r="E120" s="7"/>
      <c r="F120" s="8"/>
      <c r="G120" s="27">
        <f t="shared" si="6"/>
        <v>0</v>
      </c>
    </row>
    <row r="121" spans="1:7" ht="14.25">
      <c r="A121" s="10"/>
      <c r="B121" s="10"/>
      <c r="C121" s="26"/>
      <c r="D121" s="41"/>
      <c r="E121" s="7"/>
      <c r="F121" s="8"/>
      <c r="G121" s="27">
        <f t="shared" si="6"/>
        <v>0</v>
      </c>
    </row>
    <row r="122" spans="1:7" ht="14.25">
      <c r="A122" s="10"/>
      <c r="B122" s="10"/>
      <c r="C122" s="26"/>
      <c r="D122" s="41"/>
      <c r="E122" s="7"/>
      <c r="F122" s="8"/>
      <c r="G122" s="27">
        <f t="shared" si="6"/>
        <v>0</v>
      </c>
    </row>
    <row r="123" spans="1:7" ht="14.25">
      <c r="A123" s="10"/>
      <c r="B123" s="10"/>
      <c r="C123" s="26"/>
      <c r="D123" s="41"/>
      <c r="E123" s="7"/>
      <c r="F123" s="8"/>
      <c r="G123" s="27">
        <f t="shared" si="6"/>
        <v>0</v>
      </c>
    </row>
    <row r="124" spans="1:7" ht="14.25">
      <c r="A124" s="10"/>
      <c r="B124" s="10"/>
      <c r="C124" s="26"/>
      <c r="D124" s="41"/>
      <c r="E124" s="7"/>
      <c r="F124" s="8"/>
      <c r="G124" s="27">
        <f t="shared" si="6"/>
        <v>0</v>
      </c>
    </row>
    <row r="125" spans="1:7" ht="14.25">
      <c r="A125" s="10"/>
      <c r="B125" s="10"/>
      <c r="C125" s="26"/>
      <c r="D125" s="41"/>
      <c r="E125" s="7"/>
      <c r="F125" s="8"/>
      <c r="G125" s="27">
        <f t="shared" si="6"/>
        <v>0</v>
      </c>
    </row>
    <row r="126" spans="1:7" ht="14.25">
      <c r="A126" s="10"/>
      <c r="B126" s="10"/>
      <c r="C126" s="26"/>
      <c r="D126" s="41"/>
      <c r="E126" s="7"/>
      <c r="F126" s="8"/>
      <c r="G126" s="27">
        <f t="shared" si="6"/>
        <v>0</v>
      </c>
    </row>
    <row r="127" spans="1:7" ht="14.25">
      <c r="A127" s="10"/>
      <c r="B127" s="10"/>
      <c r="C127" s="26"/>
      <c r="D127" s="41"/>
      <c r="E127" s="7"/>
      <c r="F127" s="8"/>
      <c r="G127" s="27">
        <f t="shared" si="6"/>
        <v>0</v>
      </c>
    </row>
    <row r="128" spans="1:7" ht="15" thickBot="1">
      <c r="A128" s="10"/>
      <c r="B128" s="10"/>
      <c r="C128" s="28"/>
      <c r="D128" s="41"/>
      <c r="E128" s="24"/>
      <c r="F128" s="25"/>
      <c r="G128" s="37">
        <f t="shared" si="6"/>
        <v>0</v>
      </c>
    </row>
    <row r="129" spans="1:7" ht="15" thickBot="1">
      <c r="A129" s="10"/>
      <c r="B129" s="10"/>
      <c r="C129" s="333" t="str">
        <f>+A114&amp;", "&amp;B114</f>
        <v xml:space="preserve">, </v>
      </c>
      <c r="D129" s="334"/>
      <c r="E129" s="334"/>
      <c r="F129" s="38" t="s">
        <v>173</v>
      </c>
      <c r="G129" s="11">
        <f>SUM(G114:G128)</f>
        <v>0</v>
      </c>
    </row>
    <row r="130" spans="1:7" ht="15" thickBot="1">
      <c r="A130" s="4"/>
      <c r="B130" s="4"/>
      <c r="C130" s="4"/>
      <c r="D130" s="13"/>
      <c r="E130" s="4"/>
      <c r="F130" s="4"/>
      <c r="G130" s="4"/>
    </row>
    <row r="131" spans="1:7" ht="15" thickBot="1">
      <c r="A131" s="33" t="s">
        <v>0</v>
      </c>
      <c r="B131" s="42" t="s">
        <v>1</v>
      </c>
      <c r="C131" s="40" t="s">
        <v>2</v>
      </c>
      <c r="D131" s="35" t="s">
        <v>3</v>
      </c>
      <c r="E131" s="34" t="s">
        <v>8</v>
      </c>
      <c r="F131" s="34" t="s">
        <v>4</v>
      </c>
      <c r="G131" s="36" t="s">
        <v>5</v>
      </c>
    </row>
    <row r="132" spans="1:7" ht="15" thickBot="1">
      <c r="A132" s="39"/>
      <c r="B132" s="43"/>
      <c r="C132" s="41"/>
      <c r="D132" s="29"/>
      <c r="E132" s="30"/>
      <c r="F132" s="31"/>
      <c r="G132" s="32">
        <f t="shared" ref="G132:G146" si="7">IF(E132&lt;&gt;"",VLOOKUP(E132&amp;", "&amp;F132,PointSkema,2,FALSE),0)</f>
        <v>0</v>
      </c>
    </row>
    <row r="133" spans="1:7" ht="14.25">
      <c r="A133" s="10"/>
      <c r="B133" s="10"/>
      <c r="C133" s="26"/>
      <c r="D133" s="6"/>
      <c r="E133" s="7"/>
      <c r="F133" s="8"/>
      <c r="G133" s="27">
        <f t="shared" si="7"/>
        <v>0</v>
      </c>
    </row>
    <row r="134" spans="1:7" ht="14.25">
      <c r="A134" s="10"/>
      <c r="B134" s="10"/>
      <c r="C134" s="26"/>
      <c r="D134" s="6"/>
      <c r="E134" s="7"/>
      <c r="F134" s="8"/>
      <c r="G134" s="27">
        <f t="shared" si="7"/>
        <v>0</v>
      </c>
    </row>
    <row r="135" spans="1:7" ht="14.25">
      <c r="A135" s="10"/>
      <c r="B135" s="10"/>
      <c r="C135" s="26"/>
      <c r="D135" s="6"/>
      <c r="E135" s="7"/>
      <c r="F135" s="8"/>
      <c r="G135" s="27">
        <f t="shared" si="7"/>
        <v>0</v>
      </c>
    </row>
    <row r="136" spans="1:7" ht="14.25">
      <c r="A136" s="10"/>
      <c r="B136" s="10"/>
      <c r="C136" s="26"/>
      <c r="D136" s="6"/>
      <c r="E136" s="7"/>
      <c r="F136" s="8"/>
      <c r="G136" s="27">
        <f t="shared" si="7"/>
        <v>0</v>
      </c>
    </row>
    <row r="137" spans="1:7" ht="14.25">
      <c r="A137" s="10"/>
      <c r="B137" s="10"/>
      <c r="C137" s="26"/>
      <c r="D137" s="6"/>
      <c r="E137" s="7"/>
      <c r="F137" s="8"/>
      <c r="G137" s="27">
        <f t="shared" si="7"/>
        <v>0</v>
      </c>
    </row>
    <row r="138" spans="1:7" ht="14.25">
      <c r="A138" s="10"/>
      <c r="B138" s="10"/>
      <c r="C138" s="26"/>
      <c r="D138" s="6"/>
      <c r="E138" s="7"/>
      <c r="F138" s="8"/>
      <c r="G138" s="27">
        <f t="shared" si="7"/>
        <v>0</v>
      </c>
    </row>
    <row r="139" spans="1:7" ht="14.25">
      <c r="A139" s="10"/>
      <c r="B139" s="10"/>
      <c r="C139" s="26"/>
      <c r="D139" s="6"/>
      <c r="E139" s="7"/>
      <c r="F139" s="8"/>
      <c r="G139" s="27">
        <f t="shared" si="7"/>
        <v>0</v>
      </c>
    </row>
    <row r="140" spans="1:7" ht="14.25">
      <c r="A140" s="10"/>
      <c r="B140" s="10"/>
      <c r="C140" s="26"/>
      <c r="D140" s="6"/>
      <c r="E140" s="7"/>
      <c r="F140" s="8"/>
      <c r="G140" s="27">
        <f t="shared" si="7"/>
        <v>0</v>
      </c>
    </row>
    <row r="141" spans="1:7" ht="14.25">
      <c r="A141" s="10"/>
      <c r="B141" s="10"/>
      <c r="C141" s="26"/>
      <c r="D141" s="6"/>
      <c r="E141" s="7"/>
      <c r="F141" s="8"/>
      <c r="G141" s="27">
        <f t="shared" si="7"/>
        <v>0</v>
      </c>
    </row>
    <row r="142" spans="1:7" ht="14.25">
      <c r="A142" s="10"/>
      <c r="B142" s="10"/>
      <c r="C142" s="26"/>
      <c r="D142" s="6"/>
      <c r="E142" s="7"/>
      <c r="F142" s="8"/>
      <c r="G142" s="27">
        <f t="shared" si="7"/>
        <v>0</v>
      </c>
    </row>
    <row r="143" spans="1:7" ht="14.25">
      <c r="A143" s="10"/>
      <c r="B143" s="10"/>
      <c r="C143" s="26"/>
      <c r="D143" s="6"/>
      <c r="E143" s="7"/>
      <c r="F143" s="8"/>
      <c r="G143" s="27">
        <f t="shared" si="7"/>
        <v>0</v>
      </c>
    </row>
    <row r="144" spans="1:7" ht="14.25">
      <c r="A144" s="10"/>
      <c r="B144" s="10"/>
      <c r="C144" s="26"/>
      <c r="D144" s="6"/>
      <c r="E144" s="7"/>
      <c r="F144" s="8"/>
      <c r="G144" s="27">
        <f t="shared" si="7"/>
        <v>0</v>
      </c>
    </row>
    <row r="145" spans="1:7" ht="14.25">
      <c r="A145" s="10"/>
      <c r="B145" s="10"/>
      <c r="C145" s="26"/>
      <c r="D145" s="6"/>
      <c r="E145" s="7"/>
      <c r="F145" s="8"/>
      <c r="G145" s="27">
        <f t="shared" si="7"/>
        <v>0</v>
      </c>
    </row>
    <row r="146" spans="1:7" ht="15" thickBot="1">
      <c r="A146" s="10"/>
      <c r="B146" s="10"/>
      <c r="C146" s="28"/>
      <c r="D146" s="23"/>
      <c r="E146" s="24"/>
      <c r="F146" s="25"/>
      <c r="G146" s="37">
        <f t="shared" si="7"/>
        <v>0</v>
      </c>
    </row>
    <row r="147" spans="1:7" ht="15" thickBot="1">
      <c r="A147" s="10"/>
      <c r="B147" s="10"/>
      <c r="C147" s="333" t="str">
        <f>+A132&amp;", "&amp;B132</f>
        <v xml:space="preserve">, </v>
      </c>
      <c r="D147" s="334"/>
      <c r="E147" s="334"/>
      <c r="F147" s="38" t="s">
        <v>173</v>
      </c>
      <c r="G147" s="11">
        <f>SUM(G132:G146)</f>
        <v>0</v>
      </c>
    </row>
    <row r="148" spans="1:7" ht="15" thickBot="1">
      <c r="A148" s="4"/>
      <c r="B148" s="4"/>
      <c r="C148" s="4"/>
      <c r="D148" s="13"/>
      <c r="E148" s="4"/>
      <c r="F148" s="4"/>
      <c r="G148" s="4"/>
    </row>
    <row r="149" spans="1:7" ht="15" thickBot="1">
      <c r="A149" s="33" t="s">
        <v>0</v>
      </c>
      <c r="B149" s="42" t="s">
        <v>1</v>
      </c>
      <c r="C149" s="40" t="s">
        <v>2</v>
      </c>
      <c r="D149" s="35" t="s">
        <v>3</v>
      </c>
      <c r="E149" s="34" t="s">
        <v>8</v>
      </c>
      <c r="F149" s="34" t="s">
        <v>4</v>
      </c>
      <c r="G149" s="36" t="s">
        <v>5</v>
      </c>
    </row>
    <row r="150" spans="1:7" ht="15" thickBot="1">
      <c r="A150" s="39"/>
      <c r="B150" s="43"/>
      <c r="C150" s="41"/>
      <c r="D150" s="29"/>
      <c r="E150" s="30"/>
      <c r="F150" s="31"/>
      <c r="G150" s="32">
        <f t="shared" ref="G150:G164" si="8">IF(E150&lt;&gt;"",VLOOKUP(E150&amp;", "&amp;F150,PointSkema,2,FALSE),0)</f>
        <v>0</v>
      </c>
    </row>
    <row r="151" spans="1:7" ht="14.25">
      <c r="A151" s="10"/>
      <c r="B151" s="10"/>
      <c r="C151" s="26"/>
      <c r="D151" s="6"/>
      <c r="E151" s="7"/>
      <c r="F151" s="8"/>
      <c r="G151" s="27">
        <f t="shared" si="8"/>
        <v>0</v>
      </c>
    </row>
    <row r="152" spans="1:7" ht="14.25">
      <c r="A152" s="10"/>
      <c r="B152" s="10"/>
      <c r="C152" s="26"/>
      <c r="D152" s="6"/>
      <c r="E152" s="7"/>
      <c r="F152" s="8"/>
      <c r="G152" s="27">
        <f t="shared" si="8"/>
        <v>0</v>
      </c>
    </row>
    <row r="153" spans="1:7" ht="14.25">
      <c r="A153" s="10"/>
      <c r="B153" s="10"/>
      <c r="C153" s="26"/>
      <c r="D153" s="6"/>
      <c r="E153" s="7"/>
      <c r="F153" s="8"/>
      <c r="G153" s="27">
        <f t="shared" si="8"/>
        <v>0</v>
      </c>
    </row>
    <row r="154" spans="1:7" ht="14.25">
      <c r="A154" s="10"/>
      <c r="B154" s="10"/>
      <c r="C154" s="26"/>
      <c r="D154" s="6"/>
      <c r="E154" s="7"/>
      <c r="F154" s="8"/>
      <c r="G154" s="27">
        <f t="shared" si="8"/>
        <v>0</v>
      </c>
    </row>
    <row r="155" spans="1:7" ht="14.25">
      <c r="A155" s="10"/>
      <c r="B155" s="10"/>
      <c r="C155" s="26"/>
      <c r="D155" s="6"/>
      <c r="E155" s="7"/>
      <c r="F155" s="8"/>
      <c r="G155" s="27">
        <f t="shared" si="8"/>
        <v>0</v>
      </c>
    </row>
    <row r="156" spans="1:7" ht="14.25">
      <c r="A156" s="10"/>
      <c r="B156" s="10"/>
      <c r="C156" s="26"/>
      <c r="D156" s="6"/>
      <c r="E156" s="7"/>
      <c r="F156" s="8"/>
      <c r="G156" s="27">
        <f t="shared" si="8"/>
        <v>0</v>
      </c>
    </row>
    <row r="157" spans="1:7" ht="14.25">
      <c r="A157" s="10"/>
      <c r="B157" s="10"/>
      <c r="C157" s="26"/>
      <c r="D157" s="6"/>
      <c r="E157" s="7"/>
      <c r="F157" s="8"/>
      <c r="G157" s="27">
        <f t="shared" si="8"/>
        <v>0</v>
      </c>
    </row>
    <row r="158" spans="1:7" ht="14.25">
      <c r="A158" s="10"/>
      <c r="B158" s="10"/>
      <c r="C158" s="26"/>
      <c r="D158" s="6"/>
      <c r="E158" s="7"/>
      <c r="F158" s="8"/>
      <c r="G158" s="27">
        <f t="shared" si="8"/>
        <v>0</v>
      </c>
    </row>
    <row r="159" spans="1:7" ht="14.25">
      <c r="A159" s="10"/>
      <c r="B159" s="10"/>
      <c r="C159" s="26"/>
      <c r="D159" s="6"/>
      <c r="E159" s="7"/>
      <c r="F159" s="8"/>
      <c r="G159" s="27">
        <f t="shared" si="8"/>
        <v>0</v>
      </c>
    </row>
    <row r="160" spans="1:7" ht="14.25">
      <c r="A160" s="10"/>
      <c r="B160" s="10"/>
      <c r="C160" s="26"/>
      <c r="D160" s="6"/>
      <c r="E160" s="7"/>
      <c r="F160" s="8"/>
      <c r="G160" s="27">
        <f t="shared" si="8"/>
        <v>0</v>
      </c>
    </row>
    <row r="161" spans="1:7" ht="14.25">
      <c r="A161" s="10"/>
      <c r="B161" s="10"/>
      <c r="C161" s="26"/>
      <c r="D161" s="6"/>
      <c r="E161" s="7"/>
      <c r="F161" s="8"/>
      <c r="G161" s="27">
        <f t="shared" si="8"/>
        <v>0</v>
      </c>
    </row>
    <row r="162" spans="1:7" ht="14.25">
      <c r="A162" s="10"/>
      <c r="B162" s="10"/>
      <c r="C162" s="26"/>
      <c r="D162" s="6"/>
      <c r="E162" s="7"/>
      <c r="F162" s="8"/>
      <c r="G162" s="27">
        <f t="shared" si="8"/>
        <v>0</v>
      </c>
    </row>
    <row r="163" spans="1:7" ht="14.25">
      <c r="A163" s="10"/>
      <c r="B163" s="10"/>
      <c r="C163" s="26"/>
      <c r="D163" s="6"/>
      <c r="E163" s="7"/>
      <c r="F163" s="8"/>
      <c r="G163" s="27">
        <f t="shared" si="8"/>
        <v>0</v>
      </c>
    </row>
    <row r="164" spans="1:7" ht="15" thickBot="1">
      <c r="A164" s="10"/>
      <c r="B164" s="10"/>
      <c r="C164" s="28"/>
      <c r="D164" s="23"/>
      <c r="E164" s="24"/>
      <c r="F164" s="25"/>
      <c r="G164" s="37">
        <f t="shared" si="8"/>
        <v>0</v>
      </c>
    </row>
    <row r="165" spans="1:7" ht="15" thickBot="1">
      <c r="A165" s="10"/>
      <c r="B165" s="10"/>
      <c r="C165" s="333" t="str">
        <f>+A150&amp;", "&amp;B150</f>
        <v xml:space="preserve">, </v>
      </c>
      <c r="D165" s="334"/>
      <c r="E165" s="334"/>
      <c r="F165" s="38" t="s">
        <v>173</v>
      </c>
      <c r="G165" s="11">
        <f>SUM(G150:G164)</f>
        <v>0</v>
      </c>
    </row>
    <row r="166" spans="1:7" ht="14.25">
      <c r="A166" s="4"/>
      <c r="B166" s="4"/>
      <c r="C166" s="4"/>
      <c r="D166" s="13"/>
      <c r="E166" s="4"/>
      <c r="F166" s="4"/>
      <c r="G166" s="4"/>
    </row>
    <row r="167" spans="1:7" ht="15" thickBot="1">
      <c r="A167" s="4"/>
      <c r="B167" s="4"/>
      <c r="C167" s="4"/>
      <c r="D167" s="13"/>
      <c r="E167" s="4"/>
      <c r="F167" s="4"/>
      <c r="G167" s="4"/>
    </row>
    <row r="168" spans="1:7" ht="15" thickBot="1">
      <c r="A168" s="33" t="s">
        <v>0</v>
      </c>
      <c r="B168" s="42" t="s">
        <v>1</v>
      </c>
      <c r="C168" s="40" t="s">
        <v>2</v>
      </c>
      <c r="D168" s="35" t="s">
        <v>3</v>
      </c>
      <c r="E168" s="34" t="s">
        <v>8</v>
      </c>
      <c r="F168" s="34" t="s">
        <v>4</v>
      </c>
      <c r="G168" s="36" t="s">
        <v>5</v>
      </c>
    </row>
    <row r="169" spans="1:7" ht="15" thickBot="1">
      <c r="A169" s="39"/>
      <c r="B169" s="43"/>
      <c r="C169" s="41"/>
      <c r="D169" s="29"/>
      <c r="E169" s="30"/>
      <c r="F169" s="31"/>
      <c r="G169" s="32">
        <f t="shared" ref="G169:G183" si="9">IF(E169&lt;&gt;"",VLOOKUP(E169&amp;", "&amp;F169,PointSkema,2,FALSE),0)</f>
        <v>0</v>
      </c>
    </row>
    <row r="170" spans="1:7" ht="14.25">
      <c r="A170" s="10"/>
      <c r="B170" s="10"/>
      <c r="C170" s="26"/>
      <c r="D170" s="6"/>
      <c r="E170" s="7"/>
      <c r="F170" s="8"/>
      <c r="G170" s="27">
        <f t="shared" si="9"/>
        <v>0</v>
      </c>
    </row>
    <row r="171" spans="1:7" ht="14.25">
      <c r="A171" s="10"/>
      <c r="B171" s="10"/>
      <c r="C171" s="26"/>
      <c r="D171" s="6"/>
      <c r="E171" s="7"/>
      <c r="F171" s="8"/>
      <c r="G171" s="27">
        <f t="shared" si="9"/>
        <v>0</v>
      </c>
    </row>
    <row r="172" spans="1:7" ht="14.25">
      <c r="A172" s="10"/>
      <c r="B172" s="10"/>
      <c r="C172" s="26"/>
      <c r="D172" s="6"/>
      <c r="E172" s="7"/>
      <c r="F172" s="8"/>
      <c r="G172" s="27">
        <f t="shared" si="9"/>
        <v>0</v>
      </c>
    </row>
    <row r="173" spans="1:7" ht="14.25">
      <c r="A173" s="10"/>
      <c r="B173" s="10"/>
      <c r="C173" s="26"/>
      <c r="D173" s="6"/>
      <c r="E173" s="7"/>
      <c r="F173" s="8"/>
      <c r="G173" s="27">
        <f t="shared" si="9"/>
        <v>0</v>
      </c>
    </row>
    <row r="174" spans="1:7" ht="14.25">
      <c r="A174" s="10"/>
      <c r="B174" s="10"/>
      <c r="C174" s="26"/>
      <c r="D174" s="6"/>
      <c r="E174" s="7"/>
      <c r="F174" s="8"/>
      <c r="G174" s="27">
        <f t="shared" si="9"/>
        <v>0</v>
      </c>
    </row>
    <row r="175" spans="1:7" ht="14.25">
      <c r="A175" s="10"/>
      <c r="B175" s="10"/>
      <c r="C175" s="26"/>
      <c r="D175" s="6"/>
      <c r="E175" s="7"/>
      <c r="F175" s="8"/>
      <c r="G175" s="27">
        <f t="shared" si="9"/>
        <v>0</v>
      </c>
    </row>
    <row r="176" spans="1:7" ht="14.25">
      <c r="A176" s="10"/>
      <c r="B176" s="10"/>
      <c r="C176" s="26"/>
      <c r="D176" s="6"/>
      <c r="E176" s="7"/>
      <c r="F176" s="8"/>
      <c r="G176" s="27">
        <f t="shared" si="9"/>
        <v>0</v>
      </c>
    </row>
    <row r="177" spans="1:7" ht="14.25">
      <c r="A177" s="10"/>
      <c r="B177" s="10"/>
      <c r="C177" s="26"/>
      <c r="D177" s="6"/>
      <c r="E177" s="7"/>
      <c r="F177" s="8"/>
      <c r="G177" s="27">
        <f t="shared" si="9"/>
        <v>0</v>
      </c>
    </row>
    <row r="178" spans="1:7" ht="14.25">
      <c r="A178" s="10"/>
      <c r="B178" s="10"/>
      <c r="C178" s="26"/>
      <c r="D178" s="6"/>
      <c r="E178" s="7"/>
      <c r="F178" s="8"/>
      <c r="G178" s="27">
        <f t="shared" si="9"/>
        <v>0</v>
      </c>
    </row>
    <row r="179" spans="1:7" ht="14.25">
      <c r="A179" s="10"/>
      <c r="B179" s="10"/>
      <c r="C179" s="26"/>
      <c r="D179" s="6"/>
      <c r="E179" s="7"/>
      <c r="F179" s="8"/>
      <c r="G179" s="27">
        <f t="shared" si="9"/>
        <v>0</v>
      </c>
    </row>
    <row r="180" spans="1:7" ht="14.25">
      <c r="A180" s="10"/>
      <c r="B180" s="10"/>
      <c r="C180" s="26"/>
      <c r="D180" s="6"/>
      <c r="E180" s="7"/>
      <c r="F180" s="8"/>
      <c r="G180" s="27">
        <f t="shared" si="9"/>
        <v>0</v>
      </c>
    </row>
    <row r="181" spans="1:7" ht="14.25">
      <c r="A181" s="10"/>
      <c r="B181" s="10"/>
      <c r="C181" s="26"/>
      <c r="D181" s="6"/>
      <c r="E181" s="7"/>
      <c r="F181" s="8"/>
      <c r="G181" s="27">
        <f t="shared" si="9"/>
        <v>0</v>
      </c>
    </row>
    <row r="182" spans="1:7" ht="14.25">
      <c r="A182" s="10"/>
      <c r="B182" s="10"/>
      <c r="C182" s="26"/>
      <c r="D182" s="6"/>
      <c r="E182" s="7"/>
      <c r="F182" s="8"/>
      <c r="G182" s="27">
        <f t="shared" si="9"/>
        <v>0</v>
      </c>
    </row>
    <row r="183" spans="1:7" ht="15" thickBot="1">
      <c r="A183" s="10"/>
      <c r="B183" s="10"/>
      <c r="C183" s="28"/>
      <c r="D183" s="23"/>
      <c r="E183" s="24"/>
      <c r="F183" s="25"/>
      <c r="G183" s="37">
        <f t="shared" si="9"/>
        <v>0</v>
      </c>
    </row>
    <row r="184" spans="1:7" ht="15" thickBot="1">
      <c r="A184" s="10"/>
      <c r="B184" s="10"/>
      <c r="C184" s="333" t="str">
        <f>+A169&amp;", "&amp;B169</f>
        <v xml:space="preserve">, </v>
      </c>
      <c r="D184" s="334"/>
      <c r="E184" s="334"/>
      <c r="F184" s="38" t="s">
        <v>173</v>
      </c>
      <c r="G184" s="11">
        <f>SUM(G169:G183)</f>
        <v>0</v>
      </c>
    </row>
    <row r="185" spans="1:7" ht="15" thickBot="1">
      <c r="A185" s="4"/>
      <c r="B185" s="4"/>
      <c r="C185" s="4"/>
      <c r="D185" s="13"/>
      <c r="E185" s="4"/>
      <c r="F185" s="4"/>
      <c r="G185" s="4"/>
    </row>
    <row r="186" spans="1:7" ht="15" thickBot="1">
      <c r="A186" s="33" t="s">
        <v>0</v>
      </c>
      <c r="B186" s="42" t="s">
        <v>1</v>
      </c>
      <c r="C186" s="40" t="s">
        <v>2</v>
      </c>
      <c r="D186" s="35" t="s">
        <v>3</v>
      </c>
      <c r="E186" s="34" t="s">
        <v>8</v>
      </c>
      <c r="F186" s="34" t="s">
        <v>4</v>
      </c>
      <c r="G186" s="36" t="s">
        <v>5</v>
      </c>
    </row>
    <row r="187" spans="1:7" ht="15" thickBot="1">
      <c r="A187" s="39"/>
      <c r="B187" s="43"/>
      <c r="C187" s="41"/>
      <c r="D187" s="29"/>
      <c r="E187" s="30"/>
      <c r="F187" s="31"/>
      <c r="G187" s="32">
        <f t="shared" ref="G187:G201" si="10">IF(E187&lt;&gt;"",VLOOKUP(E187&amp;", "&amp;F187,PointSkema,2,FALSE),0)</f>
        <v>0</v>
      </c>
    </row>
    <row r="188" spans="1:7" ht="14.25">
      <c r="A188" s="10"/>
      <c r="B188" s="10"/>
      <c r="C188" s="26"/>
      <c r="D188" s="6"/>
      <c r="E188" s="7"/>
      <c r="F188" s="8"/>
      <c r="G188" s="27">
        <f t="shared" si="10"/>
        <v>0</v>
      </c>
    </row>
    <row r="189" spans="1:7" ht="14.25">
      <c r="A189" s="10"/>
      <c r="B189" s="10"/>
      <c r="C189" s="26"/>
      <c r="D189" s="6"/>
      <c r="E189" s="7"/>
      <c r="F189" s="8"/>
      <c r="G189" s="27">
        <f t="shared" si="10"/>
        <v>0</v>
      </c>
    </row>
    <row r="190" spans="1:7" ht="14.25">
      <c r="A190" s="10"/>
      <c r="B190" s="10"/>
      <c r="C190" s="26"/>
      <c r="D190" s="6"/>
      <c r="E190" s="7"/>
      <c r="F190" s="8"/>
      <c r="G190" s="27">
        <f t="shared" si="10"/>
        <v>0</v>
      </c>
    </row>
    <row r="191" spans="1:7" ht="14.25">
      <c r="A191" s="10"/>
      <c r="B191" s="10"/>
      <c r="C191" s="26"/>
      <c r="D191" s="6"/>
      <c r="E191" s="7"/>
      <c r="F191" s="8"/>
      <c r="G191" s="27">
        <f t="shared" si="10"/>
        <v>0</v>
      </c>
    </row>
    <row r="192" spans="1:7" ht="14.25">
      <c r="A192" s="10"/>
      <c r="B192" s="10"/>
      <c r="C192" s="26"/>
      <c r="D192" s="6"/>
      <c r="E192" s="7"/>
      <c r="F192" s="8"/>
      <c r="G192" s="27">
        <f t="shared" si="10"/>
        <v>0</v>
      </c>
    </row>
    <row r="193" spans="1:7" ht="14.25">
      <c r="A193" s="10"/>
      <c r="B193" s="10"/>
      <c r="C193" s="26"/>
      <c r="D193" s="6"/>
      <c r="E193" s="7"/>
      <c r="F193" s="8"/>
      <c r="G193" s="27">
        <f t="shared" si="10"/>
        <v>0</v>
      </c>
    </row>
    <row r="194" spans="1:7" ht="14.25">
      <c r="A194" s="10"/>
      <c r="B194" s="10"/>
      <c r="C194" s="26"/>
      <c r="D194" s="6"/>
      <c r="E194" s="7"/>
      <c r="F194" s="8"/>
      <c r="G194" s="27">
        <f t="shared" si="10"/>
        <v>0</v>
      </c>
    </row>
    <row r="195" spans="1:7" ht="14.25">
      <c r="A195" s="10"/>
      <c r="B195" s="10"/>
      <c r="C195" s="26"/>
      <c r="D195" s="6"/>
      <c r="E195" s="7"/>
      <c r="F195" s="8"/>
      <c r="G195" s="27">
        <f t="shared" si="10"/>
        <v>0</v>
      </c>
    </row>
    <row r="196" spans="1:7" ht="14.25">
      <c r="A196" s="10"/>
      <c r="B196" s="10"/>
      <c r="C196" s="26"/>
      <c r="D196" s="6"/>
      <c r="E196" s="7"/>
      <c r="F196" s="8"/>
      <c r="G196" s="27">
        <f t="shared" si="10"/>
        <v>0</v>
      </c>
    </row>
    <row r="197" spans="1:7" ht="14.25">
      <c r="A197" s="10"/>
      <c r="B197" s="10"/>
      <c r="C197" s="26"/>
      <c r="D197" s="6"/>
      <c r="E197" s="7"/>
      <c r="F197" s="8"/>
      <c r="G197" s="27">
        <f t="shared" si="10"/>
        <v>0</v>
      </c>
    </row>
    <row r="198" spans="1:7" ht="14.25">
      <c r="A198" s="10"/>
      <c r="B198" s="10"/>
      <c r="C198" s="26"/>
      <c r="D198" s="6"/>
      <c r="E198" s="7"/>
      <c r="F198" s="8"/>
      <c r="G198" s="27">
        <f t="shared" si="10"/>
        <v>0</v>
      </c>
    </row>
    <row r="199" spans="1:7" ht="14.25">
      <c r="A199" s="10"/>
      <c r="B199" s="10"/>
      <c r="C199" s="26"/>
      <c r="D199" s="6"/>
      <c r="E199" s="7"/>
      <c r="F199" s="8"/>
      <c r="G199" s="27">
        <f t="shared" si="10"/>
        <v>0</v>
      </c>
    </row>
    <row r="200" spans="1:7" ht="14.25">
      <c r="A200" s="10"/>
      <c r="B200" s="10"/>
      <c r="C200" s="26"/>
      <c r="D200" s="6"/>
      <c r="E200" s="7"/>
      <c r="F200" s="8"/>
      <c r="G200" s="27">
        <f t="shared" si="10"/>
        <v>0</v>
      </c>
    </row>
    <row r="201" spans="1:7" ht="15" thickBot="1">
      <c r="A201" s="10"/>
      <c r="B201" s="10"/>
      <c r="C201" s="28"/>
      <c r="D201" s="23"/>
      <c r="E201" s="24"/>
      <c r="F201" s="25"/>
      <c r="G201" s="37">
        <f t="shared" si="10"/>
        <v>0</v>
      </c>
    </row>
    <row r="202" spans="1:7" ht="15" thickBot="1">
      <c r="A202" s="10"/>
      <c r="B202" s="10"/>
      <c r="C202" s="333" t="str">
        <f>+A187&amp;", "&amp;B187</f>
        <v xml:space="preserve">, </v>
      </c>
      <c r="D202" s="334"/>
      <c r="E202" s="334"/>
      <c r="F202" s="38" t="s">
        <v>173</v>
      </c>
      <c r="G202" s="11">
        <f>SUM(G187:G201)</f>
        <v>0</v>
      </c>
    </row>
    <row r="203" spans="1:7" ht="15" thickBot="1">
      <c r="A203" s="4"/>
      <c r="B203" s="4"/>
      <c r="C203" s="4"/>
      <c r="D203" s="13"/>
      <c r="E203" s="4"/>
      <c r="F203" s="4"/>
      <c r="G203" s="4"/>
    </row>
    <row r="204" spans="1:7" ht="15" thickBot="1">
      <c r="A204" s="33" t="s">
        <v>0</v>
      </c>
      <c r="B204" s="42" t="s">
        <v>1</v>
      </c>
      <c r="C204" s="40" t="s">
        <v>2</v>
      </c>
      <c r="D204" s="35" t="s">
        <v>3</v>
      </c>
      <c r="E204" s="34" t="s">
        <v>8</v>
      </c>
      <c r="F204" s="34" t="s">
        <v>4</v>
      </c>
      <c r="G204" s="36" t="s">
        <v>5</v>
      </c>
    </row>
    <row r="205" spans="1:7" ht="15" thickBot="1">
      <c r="A205" s="39"/>
      <c r="B205" s="43"/>
      <c r="C205" s="41"/>
      <c r="D205" s="29"/>
      <c r="E205" s="30"/>
      <c r="F205" s="31"/>
      <c r="G205" s="32">
        <f t="shared" ref="G205:G219" si="11">IF(E205&lt;&gt;"",VLOOKUP(E205&amp;", "&amp;F205,PointSkema,2,FALSE),0)</f>
        <v>0</v>
      </c>
    </row>
    <row r="206" spans="1:7" ht="14.25">
      <c r="A206" s="10"/>
      <c r="B206" s="10"/>
      <c r="C206" s="26"/>
      <c r="D206" s="6"/>
      <c r="E206" s="7"/>
      <c r="F206" s="8"/>
      <c r="G206" s="27">
        <f t="shared" si="11"/>
        <v>0</v>
      </c>
    </row>
    <row r="207" spans="1:7" ht="14.25">
      <c r="A207" s="10"/>
      <c r="B207" s="10"/>
      <c r="C207" s="26"/>
      <c r="D207" s="6"/>
      <c r="E207" s="7"/>
      <c r="F207" s="8"/>
      <c r="G207" s="27">
        <f t="shared" si="11"/>
        <v>0</v>
      </c>
    </row>
    <row r="208" spans="1:7" ht="14.25">
      <c r="A208" s="10"/>
      <c r="B208" s="10"/>
      <c r="C208" s="26"/>
      <c r="D208" s="6"/>
      <c r="E208" s="7"/>
      <c r="F208" s="8"/>
      <c r="G208" s="27">
        <f t="shared" si="11"/>
        <v>0</v>
      </c>
    </row>
    <row r="209" spans="1:7" ht="14.25">
      <c r="A209" s="10"/>
      <c r="B209" s="10"/>
      <c r="C209" s="26"/>
      <c r="D209" s="6"/>
      <c r="E209" s="7"/>
      <c r="F209" s="8"/>
      <c r="G209" s="27">
        <f t="shared" si="11"/>
        <v>0</v>
      </c>
    </row>
    <row r="210" spans="1:7" ht="14.25">
      <c r="A210" s="10"/>
      <c r="B210" s="10"/>
      <c r="C210" s="26"/>
      <c r="D210" s="6"/>
      <c r="E210" s="7"/>
      <c r="F210" s="8"/>
      <c r="G210" s="27">
        <f t="shared" si="11"/>
        <v>0</v>
      </c>
    </row>
    <row r="211" spans="1:7" ht="14.25">
      <c r="A211" s="10"/>
      <c r="B211" s="10"/>
      <c r="C211" s="26"/>
      <c r="D211" s="6"/>
      <c r="E211" s="7"/>
      <c r="F211" s="8"/>
      <c r="G211" s="27">
        <f t="shared" si="11"/>
        <v>0</v>
      </c>
    </row>
    <row r="212" spans="1:7" ht="14.25">
      <c r="A212" s="10"/>
      <c r="B212" s="10"/>
      <c r="C212" s="26"/>
      <c r="D212" s="6"/>
      <c r="E212" s="7"/>
      <c r="F212" s="8"/>
      <c r="G212" s="27">
        <f t="shared" si="11"/>
        <v>0</v>
      </c>
    </row>
    <row r="213" spans="1:7" ht="14.25">
      <c r="A213" s="10"/>
      <c r="B213" s="10"/>
      <c r="C213" s="26"/>
      <c r="D213" s="6"/>
      <c r="E213" s="7"/>
      <c r="F213" s="8"/>
      <c r="G213" s="27">
        <f t="shared" si="11"/>
        <v>0</v>
      </c>
    </row>
    <row r="214" spans="1:7" ht="14.25">
      <c r="A214" s="10"/>
      <c r="B214" s="10"/>
      <c r="C214" s="26"/>
      <c r="D214" s="6"/>
      <c r="E214" s="7"/>
      <c r="F214" s="8"/>
      <c r="G214" s="27">
        <f t="shared" si="11"/>
        <v>0</v>
      </c>
    </row>
    <row r="215" spans="1:7" ht="14.25">
      <c r="A215" s="10"/>
      <c r="B215" s="10"/>
      <c r="C215" s="26"/>
      <c r="D215" s="6"/>
      <c r="E215" s="7"/>
      <c r="F215" s="8"/>
      <c r="G215" s="27">
        <f t="shared" si="11"/>
        <v>0</v>
      </c>
    </row>
    <row r="216" spans="1:7" ht="14.25">
      <c r="A216" s="10"/>
      <c r="B216" s="10"/>
      <c r="C216" s="26"/>
      <c r="D216" s="6"/>
      <c r="E216" s="7"/>
      <c r="F216" s="8"/>
      <c r="G216" s="27">
        <f t="shared" si="11"/>
        <v>0</v>
      </c>
    </row>
    <row r="217" spans="1:7" ht="14.25">
      <c r="A217" s="10"/>
      <c r="B217" s="10"/>
      <c r="C217" s="26"/>
      <c r="D217" s="6"/>
      <c r="E217" s="7"/>
      <c r="F217" s="8"/>
      <c r="G217" s="27">
        <f t="shared" si="11"/>
        <v>0</v>
      </c>
    </row>
    <row r="218" spans="1:7" ht="14.25">
      <c r="A218" s="10"/>
      <c r="B218" s="10"/>
      <c r="C218" s="26"/>
      <c r="D218" s="6"/>
      <c r="E218" s="7"/>
      <c r="F218" s="8"/>
      <c r="G218" s="27">
        <f t="shared" si="11"/>
        <v>0</v>
      </c>
    </row>
    <row r="219" spans="1:7" ht="15" thickBot="1">
      <c r="A219" s="10"/>
      <c r="B219" s="10"/>
      <c r="C219" s="28"/>
      <c r="D219" s="23"/>
      <c r="E219" s="24"/>
      <c r="F219" s="25"/>
      <c r="G219" s="37">
        <f t="shared" si="11"/>
        <v>0</v>
      </c>
    </row>
    <row r="220" spans="1:7" ht="15" thickBot="1">
      <c r="A220" s="10"/>
      <c r="B220" s="10"/>
      <c r="C220" s="333" t="str">
        <f>+A205&amp;", "&amp;B205</f>
        <v xml:space="preserve">, </v>
      </c>
      <c r="D220" s="334"/>
      <c r="E220" s="334"/>
      <c r="F220" s="38" t="s">
        <v>173</v>
      </c>
      <c r="G220" s="11">
        <f>SUM(G205:G219)</f>
        <v>0</v>
      </c>
    </row>
    <row r="221" spans="1:7" ht="15" thickBot="1">
      <c r="A221" s="4"/>
      <c r="B221" s="4"/>
      <c r="C221" s="4"/>
      <c r="D221" s="13"/>
      <c r="E221" s="4"/>
      <c r="F221" s="4"/>
      <c r="G221" s="4"/>
    </row>
    <row r="222" spans="1:7" ht="15" thickBot="1">
      <c r="A222" s="33" t="s">
        <v>0</v>
      </c>
      <c r="B222" s="42" t="s">
        <v>1</v>
      </c>
      <c r="C222" s="40" t="s">
        <v>2</v>
      </c>
      <c r="D222" s="35" t="s">
        <v>3</v>
      </c>
      <c r="E222" s="34" t="s">
        <v>8</v>
      </c>
      <c r="F222" s="34" t="s">
        <v>4</v>
      </c>
      <c r="G222" s="36" t="s">
        <v>5</v>
      </c>
    </row>
    <row r="223" spans="1:7" ht="15" thickBot="1">
      <c r="A223" s="39"/>
      <c r="B223" s="43"/>
      <c r="C223" s="41"/>
      <c r="D223" s="29"/>
      <c r="E223" s="30"/>
      <c r="F223" s="31"/>
      <c r="G223" s="32">
        <f t="shared" ref="G223:G237" si="12">IF(E223&lt;&gt;"",VLOOKUP(E223&amp;", "&amp;F223,PointSkema,2,FALSE),0)</f>
        <v>0</v>
      </c>
    </row>
    <row r="224" spans="1:7" ht="14.25">
      <c r="A224" s="10"/>
      <c r="B224" s="10"/>
      <c r="C224" s="26"/>
      <c r="D224" s="6"/>
      <c r="E224" s="7"/>
      <c r="F224" s="8"/>
      <c r="G224" s="27">
        <f t="shared" si="12"/>
        <v>0</v>
      </c>
    </row>
    <row r="225" spans="1:7" ht="14.25">
      <c r="A225" s="10"/>
      <c r="B225" s="10"/>
      <c r="C225" s="26"/>
      <c r="D225" s="6"/>
      <c r="E225" s="7"/>
      <c r="F225" s="8"/>
      <c r="G225" s="27">
        <f t="shared" si="12"/>
        <v>0</v>
      </c>
    </row>
    <row r="226" spans="1:7" ht="14.25">
      <c r="A226" s="10"/>
      <c r="B226" s="10"/>
      <c r="C226" s="26"/>
      <c r="D226" s="6"/>
      <c r="E226" s="7"/>
      <c r="F226" s="8"/>
      <c r="G226" s="27">
        <f t="shared" si="12"/>
        <v>0</v>
      </c>
    </row>
    <row r="227" spans="1:7" ht="14.25">
      <c r="A227" s="10"/>
      <c r="B227" s="10"/>
      <c r="C227" s="26"/>
      <c r="D227" s="6"/>
      <c r="E227" s="7"/>
      <c r="F227" s="8"/>
      <c r="G227" s="27">
        <f t="shared" si="12"/>
        <v>0</v>
      </c>
    </row>
    <row r="228" spans="1:7" ht="14.25">
      <c r="A228" s="10"/>
      <c r="B228" s="10"/>
      <c r="C228" s="26"/>
      <c r="D228" s="6"/>
      <c r="E228" s="7"/>
      <c r="F228" s="8"/>
      <c r="G228" s="27">
        <f t="shared" si="12"/>
        <v>0</v>
      </c>
    </row>
    <row r="229" spans="1:7" ht="14.25">
      <c r="A229" s="10"/>
      <c r="B229" s="10"/>
      <c r="C229" s="26"/>
      <c r="D229" s="6"/>
      <c r="E229" s="7"/>
      <c r="F229" s="8"/>
      <c r="G229" s="27">
        <f t="shared" si="12"/>
        <v>0</v>
      </c>
    </row>
    <row r="230" spans="1:7" ht="14.25">
      <c r="A230" s="10"/>
      <c r="B230" s="10"/>
      <c r="C230" s="26"/>
      <c r="D230" s="6"/>
      <c r="E230" s="7"/>
      <c r="F230" s="8"/>
      <c r="G230" s="27">
        <f t="shared" si="12"/>
        <v>0</v>
      </c>
    </row>
    <row r="231" spans="1:7" ht="14.25">
      <c r="A231" s="10"/>
      <c r="B231" s="10"/>
      <c r="C231" s="26"/>
      <c r="D231" s="6"/>
      <c r="E231" s="7"/>
      <c r="F231" s="8"/>
      <c r="G231" s="27">
        <f t="shared" si="12"/>
        <v>0</v>
      </c>
    </row>
    <row r="232" spans="1:7" ht="14.25">
      <c r="A232" s="10"/>
      <c r="B232" s="10"/>
      <c r="C232" s="26"/>
      <c r="D232" s="6"/>
      <c r="E232" s="7"/>
      <c r="F232" s="8"/>
      <c r="G232" s="27">
        <f t="shared" si="12"/>
        <v>0</v>
      </c>
    </row>
    <row r="233" spans="1:7" ht="14.25">
      <c r="A233" s="10"/>
      <c r="B233" s="10"/>
      <c r="C233" s="26"/>
      <c r="D233" s="6"/>
      <c r="E233" s="7"/>
      <c r="F233" s="8"/>
      <c r="G233" s="27">
        <f t="shared" si="12"/>
        <v>0</v>
      </c>
    </row>
    <row r="234" spans="1:7" ht="14.25">
      <c r="A234" s="10"/>
      <c r="B234" s="10"/>
      <c r="C234" s="26"/>
      <c r="D234" s="6"/>
      <c r="E234" s="7"/>
      <c r="F234" s="8"/>
      <c r="G234" s="27">
        <f t="shared" si="12"/>
        <v>0</v>
      </c>
    </row>
    <row r="235" spans="1:7" ht="14.25">
      <c r="A235" s="10"/>
      <c r="B235" s="10"/>
      <c r="C235" s="26"/>
      <c r="D235" s="6"/>
      <c r="E235" s="7"/>
      <c r="F235" s="8"/>
      <c r="G235" s="27">
        <f t="shared" si="12"/>
        <v>0</v>
      </c>
    </row>
    <row r="236" spans="1:7" ht="14.25">
      <c r="A236" s="10"/>
      <c r="B236" s="10"/>
      <c r="C236" s="26"/>
      <c r="D236" s="6"/>
      <c r="E236" s="7"/>
      <c r="F236" s="8"/>
      <c r="G236" s="27">
        <f t="shared" si="12"/>
        <v>0</v>
      </c>
    </row>
    <row r="237" spans="1:7" ht="15" thickBot="1">
      <c r="A237" s="10"/>
      <c r="B237" s="10"/>
      <c r="C237" s="28"/>
      <c r="D237" s="23"/>
      <c r="E237" s="24"/>
      <c r="F237" s="25"/>
      <c r="G237" s="37">
        <f t="shared" si="12"/>
        <v>0</v>
      </c>
    </row>
    <row r="238" spans="1:7" ht="15" thickBot="1">
      <c r="A238" s="10"/>
      <c r="B238" s="10"/>
      <c r="C238" s="333" t="str">
        <f>+A223&amp;", "&amp;B223</f>
        <v xml:space="preserve">, </v>
      </c>
      <c r="D238" s="334"/>
      <c r="E238" s="334"/>
      <c r="F238" s="38" t="s">
        <v>173</v>
      </c>
      <c r="G238" s="11">
        <f>SUM(G223:G237)</f>
        <v>0</v>
      </c>
    </row>
    <row r="239" spans="1:7" ht="14.25">
      <c r="A239" s="4"/>
      <c r="B239" s="4"/>
      <c r="C239" s="4"/>
      <c r="D239" s="13"/>
      <c r="E239" s="4"/>
      <c r="F239" s="4"/>
      <c r="G239" s="4"/>
    </row>
    <row r="240" spans="1:7" ht="15" thickBot="1">
      <c r="A240" s="4"/>
      <c r="B240" s="4"/>
      <c r="C240" s="4"/>
      <c r="D240" s="13"/>
      <c r="E240" s="4"/>
      <c r="F240" s="4"/>
      <c r="G240" s="4"/>
    </row>
    <row r="241" spans="1:7" ht="15" thickBot="1">
      <c r="A241" s="33" t="s">
        <v>0</v>
      </c>
      <c r="B241" s="42" t="s">
        <v>1</v>
      </c>
      <c r="C241" s="40" t="s">
        <v>2</v>
      </c>
      <c r="D241" s="35" t="s">
        <v>3</v>
      </c>
      <c r="E241" s="34" t="s">
        <v>8</v>
      </c>
      <c r="F241" s="34" t="s">
        <v>4</v>
      </c>
      <c r="G241" s="36" t="s">
        <v>5</v>
      </c>
    </row>
    <row r="242" spans="1:7" ht="15" thickBot="1">
      <c r="A242" s="39"/>
      <c r="B242" s="43"/>
      <c r="C242" s="41"/>
      <c r="D242" s="29"/>
      <c r="E242" s="30"/>
      <c r="F242" s="31"/>
      <c r="G242" s="32">
        <f t="shared" ref="G242:G256" si="13">IF(E242&lt;&gt;"",VLOOKUP(E242&amp;", "&amp;F242,PointSkema,2,FALSE),0)</f>
        <v>0</v>
      </c>
    </row>
    <row r="243" spans="1:7" ht="14.25">
      <c r="A243" s="10"/>
      <c r="B243" s="10"/>
      <c r="C243" s="26"/>
      <c r="D243" s="6"/>
      <c r="E243" s="7"/>
      <c r="F243" s="8"/>
      <c r="G243" s="27">
        <f t="shared" si="13"/>
        <v>0</v>
      </c>
    </row>
    <row r="244" spans="1:7" ht="14.25">
      <c r="A244" s="10"/>
      <c r="B244" s="10"/>
      <c r="C244" s="26"/>
      <c r="D244" s="6"/>
      <c r="E244" s="7"/>
      <c r="F244" s="8"/>
      <c r="G244" s="27">
        <f t="shared" si="13"/>
        <v>0</v>
      </c>
    </row>
    <row r="245" spans="1:7" ht="14.25">
      <c r="A245" s="10"/>
      <c r="B245" s="10"/>
      <c r="C245" s="26"/>
      <c r="D245" s="6"/>
      <c r="E245" s="7"/>
      <c r="F245" s="8"/>
      <c r="G245" s="27">
        <f t="shared" si="13"/>
        <v>0</v>
      </c>
    </row>
    <row r="246" spans="1:7" ht="14.25">
      <c r="A246" s="10"/>
      <c r="B246" s="10"/>
      <c r="C246" s="26"/>
      <c r="D246" s="6"/>
      <c r="E246" s="7"/>
      <c r="F246" s="8"/>
      <c r="G246" s="27">
        <f t="shared" si="13"/>
        <v>0</v>
      </c>
    </row>
    <row r="247" spans="1:7" ht="14.25">
      <c r="A247" s="10"/>
      <c r="B247" s="10"/>
      <c r="C247" s="26"/>
      <c r="D247" s="6"/>
      <c r="E247" s="7"/>
      <c r="F247" s="8"/>
      <c r="G247" s="27">
        <f t="shared" si="13"/>
        <v>0</v>
      </c>
    </row>
    <row r="248" spans="1:7" ht="14.25">
      <c r="A248" s="10"/>
      <c r="B248" s="10"/>
      <c r="C248" s="26"/>
      <c r="D248" s="6"/>
      <c r="E248" s="7"/>
      <c r="F248" s="8"/>
      <c r="G248" s="27">
        <f t="shared" si="13"/>
        <v>0</v>
      </c>
    </row>
    <row r="249" spans="1:7" ht="14.25">
      <c r="A249" s="10"/>
      <c r="B249" s="10"/>
      <c r="C249" s="26"/>
      <c r="D249" s="6"/>
      <c r="E249" s="7"/>
      <c r="F249" s="8"/>
      <c r="G249" s="27">
        <f t="shared" si="13"/>
        <v>0</v>
      </c>
    </row>
    <row r="250" spans="1:7" ht="14.25">
      <c r="A250" s="10"/>
      <c r="B250" s="10"/>
      <c r="C250" s="26"/>
      <c r="D250" s="6"/>
      <c r="E250" s="7"/>
      <c r="F250" s="8"/>
      <c r="G250" s="27">
        <f t="shared" si="13"/>
        <v>0</v>
      </c>
    </row>
    <row r="251" spans="1:7" ht="14.25">
      <c r="A251" s="10"/>
      <c r="B251" s="10"/>
      <c r="C251" s="26"/>
      <c r="D251" s="6"/>
      <c r="E251" s="7"/>
      <c r="F251" s="8"/>
      <c r="G251" s="27">
        <f t="shared" si="13"/>
        <v>0</v>
      </c>
    </row>
    <row r="252" spans="1:7" ht="14.25">
      <c r="A252" s="10"/>
      <c r="B252" s="10"/>
      <c r="C252" s="26"/>
      <c r="D252" s="6"/>
      <c r="E252" s="7"/>
      <c r="F252" s="8"/>
      <c r="G252" s="27">
        <f t="shared" si="13"/>
        <v>0</v>
      </c>
    </row>
    <row r="253" spans="1:7" ht="14.25">
      <c r="A253" s="10"/>
      <c r="B253" s="10"/>
      <c r="C253" s="26"/>
      <c r="D253" s="6"/>
      <c r="E253" s="7"/>
      <c r="F253" s="8"/>
      <c r="G253" s="27">
        <f t="shared" si="13"/>
        <v>0</v>
      </c>
    </row>
    <row r="254" spans="1:7" ht="14.25">
      <c r="A254" s="10"/>
      <c r="B254" s="10"/>
      <c r="C254" s="26"/>
      <c r="D254" s="6"/>
      <c r="E254" s="7"/>
      <c r="F254" s="8"/>
      <c r="G254" s="27">
        <f t="shared" si="13"/>
        <v>0</v>
      </c>
    </row>
    <row r="255" spans="1:7" ht="14.25">
      <c r="A255" s="10"/>
      <c r="B255" s="10"/>
      <c r="C255" s="26"/>
      <c r="D255" s="6"/>
      <c r="E255" s="7"/>
      <c r="F255" s="8"/>
      <c r="G255" s="27">
        <f t="shared" si="13"/>
        <v>0</v>
      </c>
    </row>
    <row r="256" spans="1:7" ht="15" thickBot="1">
      <c r="A256" s="10"/>
      <c r="B256" s="10"/>
      <c r="C256" s="28"/>
      <c r="D256" s="23"/>
      <c r="E256" s="24"/>
      <c r="F256" s="25"/>
      <c r="G256" s="37">
        <f t="shared" si="13"/>
        <v>0</v>
      </c>
    </row>
    <row r="257" spans="1:7" ht="15" thickBot="1">
      <c r="A257" s="10"/>
      <c r="B257" s="10"/>
      <c r="C257" s="333" t="str">
        <f>+A242&amp;", "&amp;B242</f>
        <v xml:space="preserve">, </v>
      </c>
      <c r="D257" s="334"/>
      <c r="E257" s="334"/>
      <c r="F257" s="38" t="s">
        <v>173</v>
      </c>
      <c r="G257" s="11">
        <f>SUM(G242:G256)</f>
        <v>0</v>
      </c>
    </row>
    <row r="258" spans="1:7" ht="15" thickBot="1">
      <c r="A258" s="4"/>
      <c r="B258" s="4"/>
      <c r="C258" s="4"/>
      <c r="D258" s="13"/>
      <c r="E258" s="4"/>
      <c r="F258" s="4"/>
      <c r="G258" s="4"/>
    </row>
    <row r="259" spans="1:7" ht="15" thickBot="1">
      <c r="A259" s="33" t="s">
        <v>0</v>
      </c>
      <c r="B259" s="42" t="s">
        <v>1</v>
      </c>
      <c r="C259" s="40" t="s">
        <v>2</v>
      </c>
      <c r="D259" s="35" t="s">
        <v>3</v>
      </c>
      <c r="E259" s="34" t="s">
        <v>8</v>
      </c>
      <c r="F259" s="34" t="s">
        <v>4</v>
      </c>
      <c r="G259" s="36" t="s">
        <v>5</v>
      </c>
    </row>
    <row r="260" spans="1:7" ht="15" thickBot="1">
      <c r="A260" s="39"/>
      <c r="B260" s="43"/>
      <c r="C260" s="41"/>
      <c r="D260" s="29"/>
      <c r="E260" s="30"/>
      <c r="F260" s="31"/>
      <c r="G260" s="32">
        <f t="shared" ref="G260:G274" si="14">IF(E260&lt;&gt;"",VLOOKUP(E260&amp;", "&amp;F260,PointSkema,2,FALSE),0)</f>
        <v>0</v>
      </c>
    </row>
    <row r="261" spans="1:7" ht="14.25">
      <c r="A261" s="10"/>
      <c r="B261" s="10"/>
      <c r="C261" s="26"/>
      <c r="D261" s="6"/>
      <c r="E261" s="7"/>
      <c r="F261" s="8"/>
      <c r="G261" s="27">
        <f t="shared" si="14"/>
        <v>0</v>
      </c>
    </row>
    <row r="262" spans="1:7" ht="14.25">
      <c r="A262" s="10"/>
      <c r="B262" s="10"/>
      <c r="C262" s="26"/>
      <c r="D262" s="6"/>
      <c r="E262" s="7"/>
      <c r="F262" s="8"/>
      <c r="G262" s="27">
        <f t="shared" si="14"/>
        <v>0</v>
      </c>
    </row>
    <row r="263" spans="1:7" ht="14.25">
      <c r="A263" s="10"/>
      <c r="B263" s="10"/>
      <c r="C263" s="26"/>
      <c r="D263" s="6"/>
      <c r="E263" s="7"/>
      <c r="F263" s="8"/>
      <c r="G263" s="27">
        <f t="shared" si="14"/>
        <v>0</v>
      </c>
    </row>
    <row r="264" spans="1:7" ht="14.25">
      <c r="A264" s="10"/>
      <c r="B264" s="10"/>
      <c r="C264" s="26"/>
      <c r="D264" s="6"/>
      <c r="E264" s="7"/>
      <c r="F264" s="8"/>
      <c r="G264" s="27">
        <f t="shared" si="14"/>
        <v>0</v>
      </c>
    </row>
    <row r="265" spans="1:7" ht="14.25">
      <c r="A265" s="10"/>
      <c r="B265" s="10"/>
      <c r="C265" s="26"/>
      <c r="D265" s="6"/>
      <c r="E265" s="7"/>
      <c r="F265" s="8"/>
      <c r="G265" s="27">
        <f t="shared" si="14"/>
        <v>0</v>
      </c>
    </row>
    <row r="266" spans="1:7" ht="14.25">
      <c r="A266" s="10"/>
      <c r="B266" s="10"/>
      <c r="C266" s="26"/>
      <c r="D266" s="6"/>
      <c r="E266" s="7"/>
      <c r="F266" s="8"/>
      <c r="G266" s="27">
        <f t="shared" si="14"/>
        <v>0</v>
      </c>
    </row>
    <row r="267" spans="1:7" ht="14.25">
      <c r="A267" s="10"/>
      <c r="B267" s="10"/>
      <c r="C267" s="26"/>
      <c r="D267" s="6"/>
      <c r="E267" s="7"/>
      <c r="F267" s="8"/>
      <c r="G267" s="27">
        <f t="shared" si="14"/>
        <v>0</v>
      </c>
    </row>
    <row r="268" spans="1:7" ht="14.25">
      <c r="A268" s="10"/>
      <c r="B268" s="10"/>
      <c r="C268" s="26"/>
      <c r="D268" s="6"/>
      <c r="E268" s="7"/>
      <c r="F268" s="8"/>
      <c r="G268" s="27">
        <f t="shared" si="14"/>
        <v>0</v>
      </c>
    </row>
    <row r="269" spans="1:7" ht="14.25">
      <c r="A269" s="10"/>
      <c r="B269" s="10"/>
      <c r="C269" s="26"/>
      <c r="D269" s="6"/>
      <c r="E269" s="7"/>
      <c r="F269" s="8"/>
      <c r="G269" s="27">
        <f t="shared" si="14"/>
        <v>0</v>
      </c>
    </row>
    <row r="270" spans="1:7" ht="14.25">
      <c r="A270" s="10"/>
      <c r="B270" s="10"/>
      <c r="C270" s="26"/>
      <c r="D270" s="6"/>
      <c r="E270" s="7"/>
      <c r="F270" s="8"/>
      <c r="G270" s="27">
        <f t="shared" si="14"/>
        <v>0</v>
      </c>
    </row>
    <row r="271" spans="1:7" ht="14.25">
      <c r="A271" s="10"/>
      <c r="B271" s="10"/>
      <c r="C271" s="26"/>
      <c r="D271" s="6"/>
      <c r="E271" s="7"/>
      <c r="F271" s="8"/>
      <c r="G271" s="27">
        <f t="shared" si="14"/>
        <v>0</v>
      </c>
    </row>
    <row r="272" spans="1:7" ht="14.25">
      <c r="A272" s="10"/>
      <c r="B272" s="10"/>
      <c r="C272" s="26"/>
      <c r="D272" s="6"/>
      <c r="E272" s="7"/>
      <c r="F272" s="8"/>
      <c r="G272" s="27">
        <f t="shared" si="14"/>
        <v>0</v>
      </c>
    </row>
    <row r="273" spans="1:7" ht="14.25">
      <c r="A273" s="10"/>
      <c r="B273" s="10"/>
      <c r="C273" s="26"/>
      <c r="D273" s="6"/>
      <c r="E273" s="7"/>
      <c r="F273" s="8"/>
      <c r="G273" s="27">
        <f t="shared" si="14"/>
        <v>0</v>
      </c>
    </row>
    <row r="274" spans="1:7" ht="15" thickBot="1">
      <c r="A274" s="10"/>
      <c r="B274" s="10"/>
      <c r="C274" s="28"/>
      <c r="D274" s="23"/>
      <c r="E274" s="24"/>
      <c r="F274" s="25"/>
      <c r="G274" s="37">
        <f t="shared" si="14"/>
        <v>0</v>
      </c>
    </row>
    <row r="275" spans="1:7" ht="15" thickBot="1">
      <c r="A275" s="10"/>
      <c r="B275" s="10"/>
      <c r="C275" s="333" t="str">
        <f>+A260&amp;", "&amp;B260</f>
        <v xml:space="preserve">, </v>
      </c>
      <c r="D275" s="334"/>
      <c r="E275" s="334"/>
      <c r="F275" s="38" t="s">
        <v>173</v>
      </c>
      <c r="G275" s="11">
        <f>SUM(G260:G274)</f>
        <v>0</v>
      </c>
    </row>
    <row r="276" spans="1:7" ht="15" thickBot="1">
      <c r="A276" s="4"/>
      <c r="B276" s="4"/>
      <c r="C276" s="4"/>
      <c r="D276" s="13"/>
      <c r="E276" s="4"/>
      <c r="F276" s="4"/>
      <c r="G276" s="4"/>
    </row>
    <row r="277" spans="1:7" ht="15" thickBot="1">
      <c r="A277" s="33" t="s">
        <v>0</v>
      </c>
      <c r="B277" s="42" t="s">
        <v>1</v>
      </c>
      <c r="C277" s="40" t="s">
        <v>2</v>
      </c>
      <c r="D277" s="35" t="s">
        <v>3</v>
      </c>
      <c r="E277" s="34" t="s">
        <v>8</v>
      </c>
      <c r="F277" s="34" t="s">
        <v>4</v>
      </c>
      <c r="G277" s="36" t="s">
        <v>5</v>
      </c>
    </row>
    <row r="278" spans="1:7" ht="15" thickBot="1">
      <c r="A278" s="39"/>
      <c r="B278" s="43"/>
      <c r="C278" s="41"/>
      <c r="D278" s="29"/>
      <c r="E278" s="30"/>
      <c r="F278" s="31"/>
      <c r="G278" s="32">
        <f t="shared" ref="G278:G292" si="15">IF(E278&lt;&gt;"",VLOOKUP(E278&amp;", "&amp;F278,PointSkema,2,FALSE),0)</f>
        <v>0</v>
      </c>
    </row>
    <row r="279" spans="1:7" ht="14.25">
      <c r="A279" s="10"/>
      <c r="B279" s="10"/>
      <c r="C279" s="26"/>
      <c r="D279" s="6"/>
      <c r="E279" s="7"/>
      <c r="F279" s="8"/>
      <c r="G279" s="27">
        <f t="shared" si="15"/>
        <v>0</v>
      </c>
    </row>
    <row r="280" spans="1:7" ht="14.25">
      <c r="A280" s="10"/>
      <c r="B280" s="10"/>
      <c r="C280" s="26"/>
      <c r="D280" s="6"/>
      <c r="E280" s="7"/>
      <c r="F280" s="8"/>
      <c r="G280" s="27">
        <f t="shared" si="15"/>
        <v>0</v>
      </c>
    </row>
    <row r="281" spans="1:7" ht="14.25">
      <c r="A281" s="10"/>
      <c r="B281" s="10"/>
      <c r="C281" s="26"/>
      <c r="D281" s="6"/>
      <c r="E281" s="7"/>
      <c r="F281" s="8"/>
      <c r="G281" s="27">
        <f t="shared" si="15"/>
        <v>0</v>
      </c>
    </row>
    <row r="282" spans="1:7" ht="14.25">
      <c r="A282" s="10"/>
      <c r="B282" s="10"/>
      <c r="C282" s="26"/>
      <c r="D282" s="6"/>
      <c r="E282" s="7"/>
      <c r="F282" s="8"/>
      <c r="G282" s="27">
        <f t="shared" si="15"/>
        <v>0</v>
      </c>
    </row>
    <row r="283" spans="1:7" ht="14.25">
      <c r="A283" s="10"/>
      <c r="B283" s="10"/>
      <c r="C283" s="26"/>
      <c r="D283" s="6"/>
      <c r="E283" s="7"/>
      <c r="F283" s="8"/>
      <c r="G283" s="27">
        <f t="shared" si="15"/>
        <v>0</v>
      </c>
    </row>
    <row r="284" spans="1:7" ht="14.25">
      <c r="A284" s="10"/>
      <c r="B284" s="10"/>
      <c r="C284" s="26"/>
      <c r="D284" s="6"/>
      <c r="E284" s="7"/>
      <c r="F284" s="8"/>
      <c r="G284" s="27">
        <f t="shared" si="15"/>
        <v>0</v>
      </c>
    </row>
    <row r="285" spans="1:7" ht="14.25">
      <c r="A285" s="10"/>
      <c r="B285" s="10"/>
      <c r="C285" s="26"/>
      <c r="D285" s="6"/>
      <c r="E285" s="7"/>
      <c r="F285" s="8"/>
      <c r="G285" s="27">
        <f t="shared" si="15"/>
        <v>0</v>
      </c>
    </row>
    <row r="286" spans="1:7" ht="14.25">
      <c r="A286" s="10"/>
      <c r="B286" s="10"/>
      <c r="C286" s="26"/>
      <c r="D286" s="6"/>
      <c r="E286" s="7"/>
      <c r="F286" s="8"/>
      <c r="G286" s="27">
        <f t="shared" si="15"/>
        <v>0</v>
      </c>
    </row>
    <row r="287" spans="1:7" ht="14.25">
      <c r="A287" s="10"/>
      <c r="B287" s="10"/>
      <c r="C287" s="26"/>
      <c r="D287" s="6"/>
      <c r="E287" s="7"/>
      <c r="F287" s="8"/>
      <c r="G287" s="27">
        <f t="shared" si="15"/>
        <v>0</v>
      </c>
    </row>
    <row r="288" spans="1:7" ht="14.25">
      <c r="A288" s="10"/>
      <c r="B288" s="10"/>
      <c r="C288" s="26"/>
      <c r="D288" s="6"/>
      <c r="E288" s="7"/>
      <c r="F288" s="8"/>
      <c r="G288" s="27">
        <f t="shared" si="15"/>
        <v>0</v>
      </c>
    </row>
    <row r="289" spans="1:7" ht="14.25">
      <c r="A289" s="10"/>
      <c r="B289" s="10"/>
      <c r="C289" s="26"/>
      <c r="D289" s="6"/>
      <c r="E289" s="7"/>
      <c r="F289" s="8"/>
      <c r="G289" s="27">
        <f t="shared" si="15"/>
        <v>0</v>
      </c>
    </row>
    <row r="290" spans="1:7" ht="14.25">
      <c r="A290" s="10"/>
      <c r="B290" s="10"/>
      <c r="C290" s="26"/>
      <c r="D290" s="6"/>
      <c r="E290" s="7"/>
      <c r="F290" s="8"/>
      <c r="G290" s="27">
        <f t="shared" si="15"/>
        <v>0</v>
      </c>
    </row>
    <row r="291" spans="1:7" ht="14.25">
      <c r="A291" s="10"/>
      <c r="B291" s="10"/>
      <c r="C291" s="26"/>
      <c r="D291" s="6"/>
      <c r="E291" s="7"/>
      <c r="F291" s="8"/>
      <c r="G291" s="27">
        <f t="shared" si="15"/>
        <v>0</v>
      </c>
    </row>
    <row r="292" spans="1:7" ht="15" thickBot="1">
      <c r="A292" s="10"/>
      <c r="B292" s="10"/>
      <c r="C292" s="28"/>
      <c r="D292" s="23"/>
      <c r="E292" s="24"/>
      <c r="F292" s="25"/>
      <c r="G292" s="37">
        <f t="shared" si="15"/>
        <v>0</v>
      </c>
    </row>
    <row r="293" spans="1:7" ht="15" thickBot="1">
      <c r="A293" s="10"/>
      <c r="B293" s="10"/>
      <c r="C293" s="333" t="str">
        <f>+A278&amp;", "&amp;B278</f>
        <v xml:space="preserve">, </v>
      </c>
      <c r="D293" s="334"/>
      <c r="E293" s="334"/>
      <c r="F293" s="38" t="s">
        <v>173</v>
      </c>
      <c r="G293" s="11">
        <f>SUM(G278:G292)</f>
        <v>0</v>
      </c>
    </row>
    <row r="294" spans="1:7" ht="14.25">
      <c r="A294" s="4"/>
      <c r="B294" s="4"/>
      <c r="C294" s="4"/>
      <c r="D294" s="13"/>
      <c r="E294" s="4"/>
      <c r="F294" s="4"/>
      <c r="G294" s="4"/>
    </row>
    <row r="295" spans="1:7" ht="15" thickBot="1">
      <c r="A295" s="4"/>
      <c r="B295" s="4"/>
      <c r="C295" s="4"/>
      <c r="D295" s="13"/>
      <c r="E295" s="4"/>
      <c r="F295" s="4"/>
      <c r="G295" s="4"/>
    </row>
    <row r="296" spans="1:7" ht="15" thickBot="1">
      <c r="A296" s="33" t="s">
        <v>0</v>
      </c>
      <c r="B296" s="42" t="s">
        <v>1</v>
      </c>
      <c r="C296" s="40" t="s">
        <v>2</v>
      </c>
      <c r="D296" s="35" t="s">
        <v>3</v>
      </c>
      <c r="E296" s="34" t="s">
        <v>8</v>
      </c>
      <c r="F296" s="34" t="s">
        <v>4</v>
      </c>
      <c r="G296" s="36" t="s">
        <v>5</v>
      </c>
    </row>
    <row r="297" spans="1:7" ht="15" thickBot="1">
      <c r="A297" s="39"/>
      <c r="B297" s="43"/>
      <c r="C297" s="41"/>
      <c r="D297" s="29"/>
      <c r="E297" s="30"/>
      <c r="F297" s="31"/>
      <c r="G297" s="32">
        <f t="shared" ref="G297:G311" si="16">IF(E297&lt;&gt;"",VLOOKUP(E297&amp;", "&amp;F297,PointSkema,2,FALSE),0)</f>
        <v>0</v>
      </c>
    </row>
    <row r="298" spans="1:7" ht="14.25">
      <c r="A298" s="10"/>
      <c r="B298" s="10"/>
      <c r="C298" s="26"/>
      <c r="D298" s="6"/>
      <c r="E298" s="7"/>
      <c r="F298" s="8"/>
      <c r="G298" s="27">
        <f t="shared" si="16"/>
        <v>0</v>
      </c>
    </row>
    <row r="299" spans="1:7" ht="14.25">
      <c r="A299" s="10"/>
      <c r="B299" s="10"/>
      <c r="C299" s="26"/>
      <c r="D299" s="6"/>
      <c r="E299" s="7"/>
      <c r="F299" s="8"/>
      <c r="G299" s="27">
        <f t="shared" si="16"/>
        <v>0</v>
      </c>
    </row>
    <row r="300" spans="1:7" ht="14.25">
      <c r="A300" s="10"/>
      <c r="B300" s="10"/>
      <c r="C300" s="26"/>
      <c r="D300" s="6"/>
      <c r="E300" s="7"/>
      <c r="F300" s="8"/>
      <c r="G300" s="27">
        <f t="shared" si="16"/>
        <v>0</v>
      </c>
    </row>
    <row r="301" spans="1:7" ht="14.25">
      <c r="A301" s="10"/>
      <c r="B301" s="10"/>
      <c r="C301" s="26"/>
      <c r="D301" s="6"/>
      <c r="E301" s="7"/>
      <c r="F301" s="8"/>
      <c r="G301" s="27">
        <f t="shared" si="16"/>
        <v>0</v>
      </c>
    </row>
    <row r="302" spans="1:7" ht="14.25">
      <c r="A302" s="10"/>
      <c r="B302" s="10"/>
      <c r="C302" s="26"/>
      <c r="D302" s="6"/>
      <c r="E302" s="7"/>
      <c r="F302" s="8"/>
      <c r="G302" s="27">
        <f t="shared" si="16"/>
        <v>0</v>
      </c>
    </row>
    <row r="303" spans="1:7" ht="14.25">
      <c r="A303" s="10"/>
      <c r="B303" s="10"/>
      <c r="C303" s="26"/>
      <c r="D303" s="6"/>
      <c r="E303" s="7"/>
      <c r="F303" s="8"/>
      <c r="G303" s="27">
        <f t="shared" si="16"/>
        <v>0</v>
      </c>
    </row>
    <row r="304" spans="1:7" ht="14.25">
      <c r="A304" s="10"/>
      <c r="B304" s="10"/>
      <c r="C304" s="26"/>
      <c r="D304" s="6"/>
      <c r="E304" s="7"/>
      <c r="F304" s="8"/>
      <c r="G304" s="27">
        <f t="shared" si="16"/>
        <v>0</v>
      </c>
    </row>
    <row r="305" spans="1:7" ht="14.25">
      <c r="A305" s="10"/>
      <c r="B305" s="10"/>
      <c r="C305" s="26"/>
      <c r="D305" s="6"/>
      <c r="E305" s="7"/>
      <c r="F305" s="8"/>
      <c r="G305" s="27">
        <f t="shared" si="16"/>
        <v>0</v>
      </c>
    </row>
    <row r="306" spans="1:7" ht="14.25">
      <c r="A306" s="10"/>
      <c r="B306" s="10"/>
      <c r="C306" s="26"/>
      <c r="D306" s="6"/>
      <c r="E306" s="7"/>
      <c r="F306" s="8"/>
      <c r="G306" s="27">
        <f t="shared" si="16"/>
        <v>0</v>
      </c>
    </row>
    <row r="307" spans="1:7" ht="14.25">
      <c r="A307" s="10"/>
      <c r="B307" s="10"/>
      <c r="C307" s="26"/>
      <c r="D307" s="6"/>
      <c r="E307" s="7"/>
      <c r="F307" s="8"/>
      <c r="G307" s="27">
        <f t="shared" si="16"/>
        <v>0</v>
      </c>
    </row>
    <row r="308" spans="1:7" ht="14.25">
      <c r="A308" s="10"/>
      <c r="B308" s="10"/>
      <c r="C308" s="26"/>
      <c r="D308" s="6"/>
      <c r="E308" s="7"/>
      <c r="F308" s="8"/>
      <c r="G308" s="27">
        <f t="shared" si="16"/>
        <v>0</v>
      </c>
    </row>
    <row r="309" spans="1:7" ht="14.25">
      <c r="A309" s="10"/>
      <c r="B309" s="10"/>
      <c r="C309" s="26"/>
      <c r="D309" s="6"/>
      <c r="E309" s="7"/>
      <c r="F309" s="8"/>
      <c r="G309" s="27">
        <f t="shared" si="16"/>
        <v>0</v>
      </c>
    </row>
    <row r="310" spans="1:7" ht="14.25">
      <c r="A310" s="10"/>
      <c r="B310" s="10"/>
      <c r="C310" s="26"/>
      <c r="D310" s="6"/>
      <c r="E310" s="7"/>
      <c r="F310" s="8"/>
      <c r="G310" s="27">
        <f t="shared" si="16"/>
        <v>0</v>
      </c>
    </row>
    <row r="311" spans="1:7" ht="15" thickBot="1">
      <c r="A311" s="10"/>
      <c r="B311" s="10"/>
      <c r="C311" s="28"/>
      <c r="D311" s="23"/>
      <c r="E311" s="24"/>
      <c r="F311" s="25"/>
      <c r="G311" s="37">
        <f t="shared" si="16"/>
        <v>0</v>
      </c>
    </row>
    <row r="312" spans="1:7" ht="15" thickBot="1">
      <c r="A312" s="10"/>
      <c r="B312" s="10"/>
      <c r="C312" s="333" t="str">
        <f>+A297&amp;", "&amp;B297</f>
        <v xml:space="preserve">, </v>
      </c>
      <c r="D312" s="334"/>
      <c r="E312" s="334"/>
      <c r="F312" s="38" t="s">
        <v>173</v>
      </c>
      <c r="G312" s="11">
        <f>SUM(G297:G311)</f>
        <v>0</v>
      </c>
    </row>
    <row r="313" spans="1:7" ht="15" thickBot="1">
      <c r="A313" s="4"/>
      <c r="B313" s="4"/>
      <c r="C313" s="4"/>
      <c r="D313" s="13"/>
      <c r="E313" s="4"/>
      <c r="F313" s="4"/>
      <c r="G313" s="4"/>
    </row>
    <row r="314" spans="1:7" ht="15" thickBot="1">
      <c r="A314" s="33" t="s">
        <v>0</v>
      </c>
      <c r="B314" s="42" t="s">
        <v>1</v>
      </c>
      <c r="C314" s="40" t="s">
        <v>2</v>
      </c>
      <c r="D314" s="35" t="s">
        <v>3</v>
      </c>
      <c r="E314" s="34" t="s">
        <v>8</v>
      </c>
      <c r="F314" s="34" t="s">
        <v>4</v>
      </c>
      <c r="G314" s="36" t="s">
        <v>5</v>
      </c>
    </row>
    <row r="315" spans="1:7" ht="15" thickBot="1">
      <c r="A315" s="39"/>
      <c r="B315" s="43"/>
      <c r="C315" s="41"/>
      <c r="D315" s="29"/>
      <c r="E315" s="30"/>
      <c r="F315" s="31"/>
      <c r="G315" s="32">
        <f t="shared" ref="G315:G329" si="17">IF(E315&lt;&gt;"",VLOOKUP(E315&amp;", "&amp;F315,PointSkema,2,FALSE),0)</f>
        <v>0</v>
      </c>
    </row>
    <row r="316" spans="1:7" ht="14.25">
      <c r="A316" s="10"/>
      <c r="B316" s="10"/>
      <c r="C316" s="26"/>
      <c r="D316" s="6"/>
      <c r="E316" s="7"/>
      <c r="F316" s="8"/>
      <c r="G316" s="27">
        <f t="shared" si="17"/>
        <v>0</v>
      </c>
    </row>
    <row r="317" spans="1:7" ht="14.25">
      <c r="A317" s="10"/>
      <c r="B317" s="10"/>
      <c r="C317" s="26"/>
      <c r="D317" s="6"/>
      <c r="E317" s="7"/>
      <c r="F317" s="8"/>
      <c r="G317" s="27">
        <f t="shared" si="17"/>
        <v>0</v>
      </c>
    </row>
    <row r="318" spans="1:7" ht="14.25">
      <c r="A318" s="10"/>
      <c r="B318" s="10"/>
      <c r="C318" s="26"/>
      <c r="D318" s="6"/>
      <c r="E318" s="7"/>
      <c r="F318" s="8"/>
      <c r="G318" s="27">
        <f t="shared" si="17"/>
        <v>0</v>
      </c>
    </row>
    <row r="319" spans="1:7" ht="14.25">
      <c r="A319" s="10"/>
      <c r="B319" s="10"/>
      <c r="C319" s="26"/>
      <c r="D319" s="6"/>
      <c r="E319" s="7"/>
      <c r="F319" s="8"/>
      <c r="G319" s="27">
        <f t="shared" si="17"/>
        <v>0</v>
      </c>
    </row>
    <row r="320" spans="1:7" ht="14.25">
      <c r="A320" s="10"/>
      <c r="B320" s="10"/>
      <c r="C320" s="26"/>
      <c r="D320" s="6"/>
      <c r="E320" s="7"/>
      <c r="F320" s="8"/>
      <c r="G320" s="27">
        <f t="shared" si="17"/>
        <v>0</v>
      </c>
    </row>
    <row r="321" spans="1:7" ht="14.25">
      <c r="A321" s="10"/>
      <c r="B321" s="10"/>
      <c r="C321" s="26"/>
      <c r="D321" s="6"/>
      <c r="E321" s="7"/>
      <c r="F321" s="8"/>
      <c r="G321" s="27">
        <f t="shared" si="17"/>
        <v>0</v>
      </c>
    </row>
    <row r="322" spans="1:7" ht="14.25">
      <c r="A322" s="10"/>
      <c r="B322" s="10"/>
      <c r="C322" s="26"/>
      <c r="D322" s="6"/>
      <c r="E322" s="7"/>
      <c r="F322" s="8"/>
      <c r="G322" s="27">
        <f t="shared" si="17"/>
        <v>0</v>
      </c>
    </row>
    <row r="323" spans="1:7" ht="14.25">
      <c r="A323" s="10"/>
      <c r="B323" s="10"/>
      <c r="C323" s="26"/>
      <c r="D323" s="6"/>
      <c r="E323" s="7"/>
      <c r="F323" s="8"/>
      <c r="G323" s="27">
        <f t="shared" si="17"/>
        <v>0</v>
      </c>
    </row>
    <row r="324" spans="1:7" ht="14.25">
      <c r="A324" s="10"/>
      <c r="B324" s="10"/>
      <c r="C324" s="26"/>
      <c r="D324" s="6"/>
      <c r="E324" s="7"/>
      <c r="F324" s="8"/>
      <c r="G324" s="27">
        <f t="shared" si="17"/>
        <v>0</v>
      </c>
    </row>
    <row r="325" spans="1:7" ht="14.25">
      <c r="A325" s="10"/>
      <c r="B325" s="10"/>
      <c r="C325" s="26"/>
      <c r="D325" s="6"/>
      <c r="E325" s="7"/>
      <c r="F325" s="8"/>
      <c r="G325" s="27">
        <f t="shared" si="17"/>
        <v>0</v>
      </c>
    </row>
    <row r="326" spans="1:7" ht="14.25">
      <c r="A326" s="10"/>
      <c r="B326" s="10"/>
      <c r="C326" s="26"/>
      <c r="D326" s="6"/>
      <c r="E326" s="7"/>
      <c r="F326" s="8"/>
      <c r="G326" s="27">
        <f t="shared" si="17"/>
        <v>0</v>
      </c>
    </row>
    <row r="327" spans="1:7" ht="14.25">
      <c r="A327" s="10"/>
      <c r="B327" s="10"/>
      <c r="C327" s="26"/>
      <c r="D327" s="6"/>
      <c r="E327" s="7"/>
      <c r="F327" s="8"/>
      <c r="G327" s="27">
        <f t="shared" si="17"/>
        <v>0</v>
      </c>
    </row>
    <row r="328" spans="1:7" ht="14.25">
      <c r="A328" s="10"/>
      <c r="B328" s="10"/>
      <c r="C328" s="26"/>
      <c r="D328" s="6"/>
      <c r="E328" s="7"/>
      <c r="F328" s="8"/>
      <c r="G328" s="27">
        <f t="shared" si="17"/>
        <v>0</v>
      </c>
    </row>
    <row r="329" spans="1:7" ht="15" thickBot="1">
      <c r="A329" s="10"/>
      <c r="B329" s="10"/>
      <c r="C329" s="28"/>
      <c r="D329" s="23"/>
      <c r="E329" s="24"/>
      <c r="F329" s="25"/>
      <c r="G329" s="37">
        <f t="shared" si="17"/>
        <v>0</v>
      </c>
    </row>
    <row r="330" spans="1:7" ht="15" thickBot="1">
      <c r="A330" s="10"/>
      <c r="B330" s="10"/>
      <c r="C330" s="333" t="str">
        <f>+A315&amp;", "&amp;B315</f>
        <v xml:space="preserve">, </v>
      </c>
      <c r="D330" s="334"/>
      <c r="E330" s="334"/>
      <c r="F330" s="38" t="s">
        <v>173</v>
      </c>
      <c r="G330" s="11">
        <f>SUM(G315:G329)</f>
        <v>0</v>
      </c>
    </row>
    <row r="331" spans="1:7" ht="15" thickBot="1">
      <c r="A331" s="4"/>
      <c r="B331" s="4"/>
      <c r="C331" s="4"/>
      <c r="D331" s="13"/>
      <c r="E331" s="4"/>
      <c r="F331" s="4"/>
      <c r="G331" s="4"/>
    </row>
    <row r="332" spans="1:7" ht="15" thickBot="1">
      <c r="A332" s="33" t="s">
        <v>0</v>
      </c>
      <c r="B332" s="42" t="s">
        <v>1</v>
      </c>
      <c r="C332" s="40" t="s">
        <v>2</v>
      </c>
      <c r="D332" s="35" t="s">
        <v>3</v>
      </c>
      <c r="E332" s="34" t="s">
        <v>8</v>
      </c>
      <c r="F332" s="34" t="s">
        <v>4</v>
      </c>
      <c r="G332" s="36" t="s">
        <v>5</v>
      </c>
    </row>
    <row r="333" spans="1:7" ht="15" thickBot="1">
      <c r="A333" s="39"/>
      <c r="B333" s="43"/>
      <c r="C333" s="41"/>
      <c r="D333" s="29"/>
      <c r="E333" s="30"/>
      <c r="F333" s="31"/>
      <c r="G333" s="32">
        <f t="shared" ref="G333:G347" si="18">IF(E333&lt;&gt;"",VLOOKUP(E333&amp;", "&amp;F333,PointSkema,2,FALSE),0)</f>
        <v>0</v>
      </c>
    </row>
    <row r="334" spans="1:7" ht="14.25">
      <c r="A334" s="10"/>
      <c r="B334" s="10"/>
      <c r="C334" s="26"/>
      <c r="D334" s="6"/>
      <c r="E334" s="7"/>
      <c r="F334" s="8"/>
      <c r="G334" s="27">
        <f t="shared" si="18"/>
        <v>0</v>
      </c>
    </row>
    <row r="335" spans="1:7" ht="14.25">
      <c r="A335" s="10"/>
      <c r="B335" s="10"/>
      <c r="C335" s="26"/>
      <c r="D335" s="6"/>
      <c r="E335" s="7"/>
      <c r="F335" s="8"/>
      <c r="G335" s="27">
        <f t="shared" si="18"/>
        <v>0</v>
      </c>
    </row>
    <row r="336" spans="1:7" ht="14.25">
      <c r="A336" s="10"/>
      <c r="B336" s="10"/>
      <c r="C336" s="26"/>
      <c r="D336" s="6"/>
      <c r="E336" s="7"/>
      <c r="F336" s="8"/>
      <c r="G336" s="27">
        <f t="shared" si="18"/>
        <v>0</v>
      </c>
    </row>
    <row r="337" spans="1:7" ht="14.25">
      <c r="A337" s="10"/>
      <c r="B337" s="10"/>
      <c r="C337" s="26"/>
      <c r="D337" s="6"/>
      <c r="E337" s="7"/>
      <c r="F337" s="8"/>
      <c r="G337" s="27">
        <f t="shared" si="18"/>
        <v>0</v>
      </c>
    </row>
    <row r="338" spans="1:7" ht="14.25">
      <c r="A338" s="10"/>
      <c r="B338" s="10"/>
      <c r="C338" s="26"/>
      <c r="D338" s="6"/>
      <c r="E338" s="7"/>
      <c r="F338" s="8"/>
      <c r="G338" s="27">
        <f t="shared" si="18"/>
        <v>0</v>
      </c>
    </row>
    <row r="339" spans="1:7" ht="14.25">
      <c r="A339" s="10"/>
      <c r="B339" s="10"/>
      <c r="C339" s="26"/>
      <c r="D339" s="6"/>
      <c r="E339" s="7"/>
      <c r="F339" s="8"/>
      <c r="G339" s="27">
        <f t="shared" si="18"/>
        <v>0</v>
      </c>
    </row>
    <row r="340" spans="1:7" ht="14.25">
      <c r="A340" s="10"/>
      <c r="B340" s="10"/>
      <c r="C340" s="26"/>
      <c r="D340" s="6"/>
      <c r="E340" s="7"/>
      <c r="F340" s="8"/>
      <c r="G340" s="27">
        <f t="shared" si="18"/>
        <v>0</v>
      </c>
    </row>
    <row r="341" spans="1:7" ht="14.25">
      <c r="A341" s="10"/>
      <c r="B341" s="10"/>
      <c r="C341" s="26"/>
      <c r="D341" s="6"/>
      <c r="E341" s="7"/>
      <c r="F341" s="8"/>
      <c r="G341" s="27">
        <f t="shared" si="18"/>
        <v>0</v>
      </c>
    </row>
    <row r="342" spans="1:7" ht="14.25">
      <c r="A342" s="10"/>
      <c r="B342" s="10"/>
      <c r="C342" s="26"/>
      <c r="D342" s="6"/>
      <c r="E342" s="7"/>
      <c r="F342" s="8"/>
      <c r="G342" s="27">
        <f t="shared" si="18"/>
        <v>0</v>
      </c>
    </row>
    <row r="343" spans="1:7" ht="14.25">
      <c r="A343" s="10"/>
      <c r="B343" s="10"/>
      <c r="C343" s="26"/>
      <c r="D343" s="6"/>
      <c r="E343" s="7"/>
      <c r="F343" s="8"/>
      <c r="G343" s="27">
        <f t="shared" si="18"/>
        <v>0</v>
      </c>
    </row>
    <row r="344" spans="1:7" ht="14.25">
      <c r="A344" s="10"/>
      <c r="B344" s="10"/>
      <c r="C344" s="26"/>
      <c r="D344" s="6"/>
      <c r="E344" s="7"/>
      <c r="F344" s="8"/>
      <c r="G344" s="27">
        <f t="shared" si="18"/>
        <v>0</v>
      </c>
    </row>
    <row r="345" spans="1:7" ht="14.25">
      <c r="A345" s="10"/>
      <c r="B345" s="10"/>
      <c r="C345" s="26"/>
      <c r="D345" s="6"/>
      <c r="E345" s="7"/>
      <c r="F345" s="8"/>
      <c r="G345" s="27">
        <f t="shared" si="18"/>
        <v>0</v>
      </c>
    </row>
    <row r="346" spans="1:7" ht="14.25">
      <c r="A346" s="10"/>
      <c r="B346" s="10"/>
      <c r="C346" s="26"/>
      <c r="D346" s="6"/>
      <c r="E346" s="7"/>
      <c r="F346" s="8"/>
      <c r="G346" s="27">
        <f t="shared" si="18"/>
        <v>0</v>
      </c>
    </row>
    <row r="347" spans="1:7" ht="15" thickBot="1">
      <c r="A347" s="10"/>
      <c r="B347" s="10"/>
      <c r="C347" s="28"/>
      <c r="D347" s="23"/>
      <c r="E347" s="24"/>
      <c r="F347" s="25"/>
      <c r="G347" s="37">
        <f t="shared" si="18"/>
        <v>0</v>
      </c>
    </row>
    <row r="348" spans="1:7" ht="15" thickBot="1">
      <c r="A348" s="10"/>
      <c r="B348" s="10"/>
      <c r="C348" s="333" t="str">
        <f>+A333&amp;", "&amp;B333</f>
        <v xml:space="preserve">, </v>
      </c>
      <c r="D348" s="334"/>
      <c r="E348" s="334"/>
      <c r="F348" s="38" t="s">
        <v>173</v>
      </c>
      <c r="G348" s="11">
        <f>SUM(G333:G347)</f>
        <v>0</v>
      </c>
    </row>
    <row r="349" spans="1:7" ht="14.25">
      <c r="A349" s="4"/>
      <c r="B349" s="4"/>
      <c r="C349" s="4"/>
      <c r="D349" s="13"/>
      <c r="E349" s="4"/>
      <c r="F349" s="4"/>
      <c r="G349" s="4"/>
    </row>
    <row r="350" spans="1:7" ht="15" thickBot="1">
      <c r="A350" s="4"/>
      <c r="B350" s="4"/>
      <c r="C350" s="4"/>
      <c r="D350" s="13"/>
      <c r="E350" s="4"/>
      <c r="F350" s="4"/>
      <c r="G350" s="4"/>
    </row>
    <row r="351" spans="1:7" ht="15" thickBot="1">
      <c r="A351" s="33" t="s">
        <v>0</v>
      </c>
      <c r="B351" s="42" t="s">
        <v>1</v>
      </c>
      <c r="C351" s="40" t="s">
        <v>2</v>
      </c>
      <c r="D351" s="35" t="s">
        <v>3</v>
      </c>
      <c r="E351" s="34" t="s">
        <v>8</v>
      </c>
      <c r="F351" s="34" t="s">
        <v>4</v>
      </c>
      <c r="G351" s="36" t="s">
        <v>5</v>
      </c>
    </row>
    <row r="352" spans="1:7" ht="15" thickBot="1">
      <c r="A352" s="39"/>
      <c r="B352" s="43"/>
      <c r="C352" s="41"/>
      <c r="D352" s="29"/>
      <c r="E352" s="30"/>
      <c r="F352" s="31"/>
      <c r="G352" s="32">
        <f t="shared" ref="G352:G366" si="19">IF(E352&lt;&gt;"",VLOOKUP(E352&amp;", "&amp;F352,PointSkema,2,FALSE),0)</f>
        <v>0</v>
      </c>
    </row>
    <row r="353" spans="1:7" ht="14.25">
      <c r="A353" s="10"/>
      <c r="B353" s="10"/>
      <c r="C353" s="26"/>
      <c r="D353" s="6"/>
      <c r="E353" s="7"/>
      <c r="F353" s="8"/>
      <c r="G353" s="27">
        <f t="shared" si="19"/>
        <v>0</v>
      </c>
    </row>
    <row r="354" spans="1:7" ht="14.25">
      <c r="A354" s="10"/>
      <c r="B354" s="10"/>
      <c r="C354" s="26"/>
      <c r="D354" s="6"/>
      <c r="E354" s="7"/>
      <c r="F354" s="8"/>
      <c r="G354" s="27">
        <f t="shared" si="19"/>
        <v>0</v>
      </c>
    </row>
    <row r="355" spans="1:7" ht="14.25">
      <c r="A355" s="10"/>
      <c r="B355" s="10"/>
      <c r="C355" s="26"/>
      <c r="D355" s="6"/>
      <c r="E355" s="7"/>
      <c r="F355" s="8"/>
      <c r="G355" s="27">
        <f t="shared" si="19"/>
        <v>0</v>
      </c>
    </row>
    <row r="356" spans="1:7" ht="14.25">
      <c r="A356" s="10"/>
      <c r="B356" s="10"/>
      <c r="C356" s="26"/>
      <c r="D356" s="6"/>
      <c r="E356" s="7"/>
      <c r="F356" s="8"/>
      <c r="G356" s="27">
        <f t="shared" si="19"/>
        <v>0</v>
      </c>
    </row>
    <row r="357" spans="1:7" ht="14.25">
      <c r="A357" s="10"/>
      <c r="B357" s="10"/>
      <c r="C357" s="26"/>
      <c r="D357" s="6"/>
      <c r="E357" s="7"/>
      <c r="F357" s="8"/>
      <c r="G357" s="27">
        <f t="shared" si="19"/>
        <v>0</v>
      </c>
    </row>
    <row r="358" spans="1:7" ht="14.25">
      <c r="A358" s="10"/>
      <c r="B358" s="10"/>
      <c r="C358" s="26"/>
      <c r="D358" s="6"/>
      <c r="E358" s="7"/>
      <c r="F358" s="8"/>
      <c r="G358" s="27">
        <f t="shared" si="19"/>
        <v>0</v>
      </c>
    </row>
    <row r="359" spans="1:7" ht="14.25">
      <c r="A359" s="10"/>
      <c r="B359" s="10"/>
      <c r="C359" s="26"/>
      <c r="D359" s="6"/>
      <c r="E359" s="7"/>
      <c r="F359" s="8"/>
      <c r="G359" s="27">
        <f t="shared" si="19"/>
        <v>0</v>
      </c>
    </row>
    <row r="360" spans="1:7" ht="14.25">
      <c r="A360" s="10"/>
      <c r="B360" s="10"/>
      <c r="C360" s="26"/>
      <c r="D360" s="6"/>
      <c r="E360" s="7"/>
      <c r="F360" s="8"/>
      <c r="G360" s="27">
        <f t="shared" si="19"/>
        <v>0</v>
      </c>
    </row>
    <row r="361" spans="1:7" ht="14.25">
      <c r="A361" s="10"/>
      <c r="B361" s="10"/>
      <c r="C361" s="26"/>
      <c r="D361" s="6"/>
      <c r="E361" s="7"/>
      <c r="F361" s="8"/>
      <c r="G361" s="27">
        <f t="shared" si="19"/>
        <v>0</v>
      </c>
    </row>
    <row r="362" spans="1:7" ht="14.25">
      <c r="A362" s="10"/>
      <c r="B362" s="10"/>
      <c r="C362" s="26"/>
      <c r="D362" s="6"/>
      <c r="E362" s="7"/>
      <c r="F362" s="8"/>
      <c r="G362" s="27">
        <f t="shared" si="19"/>
        <v>0</v>
      </c>
    </row>
    <row r="363" spans="1:7" ht="14.25">
      <c r="A363" s="10"/>
      <c r="B363" s="10"/>
      <c r="C363" s="26"/>
      <c r="D363" s="6"/>
      <c r="E363" s="7"/>
      <c r="F363" s="8"/>
      <c r="G363" s="27">
        <f t="shared" si="19"/>
        <v>0</v>
      </c>
    </row>
    <row r="364" spans="1:7" ht="14.25">
      <c r="A364" s="10"/>
      <c r="B364" s="10"/>
      <c r="C364" s="26"/>
      <c r="D364" s="6"/>
      <c r="E364" s="7"/>
      <c r="F364" s="8"/>
      <c r="G364" s="27">
        <f t="shared" si="19"/>
        <v>0</v>
      </c>
    </row>
    <row r="365" spans="1:7" ht="14.25">
      <c r="A365" s="10"/>
      <c r="B365" s="10"/>
      <c r="C365" s="26"/>
      <c r="D365" s="6"/>
      <c r="E365" s="7"/>
      <c r="F365" s="8"/>
      <c r="G365" s="27">
        <f t="shared" si="19"/>
        <v>0</v>
      </c>
    </row>
    <row r="366" spans="1:7" ht="15" thickBot="1">
      <c r="A366" s="10"/>
      <c r="B366" s="10"/>
      <c r="C366" s="28"/>
      <c r="D366" s="23"/>
      <c r="E366" s="24"/>
      <c r="F366" s="25"/>
      <c r="G366" s="37">
        <f t="shared" si="19"/>
        <v>0</v>
      </c>
    </row>
    <row r="367" spans="1:7" ht="15" thickBot="1">
      <c r="A367" s="10"/>
      <c r="B367" s="10"/>
      <c r="C367" s="333" t="str">
        <f>+A352&amp;", "&amp;B352</f>
        <v xml:space="preserve">, </v>
      </c>
      <c r="D367" s="334"/>
      <c r="E367" s="334"/>
      <c r="F367" s="38" t="s">
        <v>173</v>
      </c>
      <c r="G367" s="11">
        <f>SUM(G352:G366)</f>
        <v>0</v>
      </c>
    </row>
    <row r="368" spans="1:7" ht="14.25">
      <c r="A368" s="4"/>
      <c r="B368" s="4"/>
      <c r="C368" s="4"/>
      <c r="D368" s="13"/>
      <c r="E368" s="4"/>
      <c r="F368" s="4"/>
      <c r="G368" s="4"/>
    </row>
    <row r="369" spans="1:7" ht="14.25">
      <c r="A369" s="4"/>
      <c r="B369" s="4"/>
      <c r="C369" s="4"/>
      <c r="D369" s="13"/>
      <c r="E369" s="4"/>
      <c r="F369" s="4"/>
      <c r="G369" s="4"/>
    </row>
    <row r="370" spans="1:7" ht="14.25">
      <c r="A370" s="4"/>
      <c r="B370" s="4"/>
      <c r="C370" s="4"/>
      <c r="D370" s="13"/>
      <c r="E370" s="4"/>
      <c r="F370" s="4"/>
      <c r="G370" s="4"/>
    </row>
    <row r="371" spans="1:7" ht="14.25">
      <c r="A371" s="4"/>
      <c r="B371" s="4"/>
      <c r="C371" s="4"/>
      <c r="D371" s="13"/>
      <c r="E371" s="4"/>
      <c r="F371" s="4"/>
      <c r="G371" s="4"/>
    </row>
    <row r="372" spans="1:7" ht="14.25">
      <c r="A372" s="4"/>
      <c r="B372" s="4"/>
      <c r="C372" s="4"/>
      <c r="D372" s="13"/>
      <c r="E372" s="4"/>
      <c r="F372" s="4"/>
      <c r="G372" s="4"/>
    </row>
    <row r="373" spans="1:7" ht="14.25">
      <c r="A373" s="4"/>
      <c r="B373" s="4"/>
      <c r="C373" s="4"/>
      <c r="D373" s="13"/>
      <c r="E373" s="4"/>
      <c r="F373" s="4"/>
      <c r="G373" s="4"/>
    </row>
    <row r="374" spans="1:7" ht="14.25">
      <c r="A374" s="4"/>
      <c r="B374" s="4"/>
      <c r="C374" s="4"/>
      <c r="D374" s="13"/>
      <c r="E374" s="4"/>
      <c r="F374" s="4"/>
      <c r="G374" s="4"/>
    </row>
    <row r="375" spans="1:7" ht="14.25">
      <c r="A375" s="4"/>
      <c r="B375" s="4"/>
      <c r="C375" s="4"/>
      <c r="D375" s="15"/>
      <c r="E375" s="16"/>
      <c r="F375" s="16"/>
      <c r="G375" s="4"/>
    </row>
    <row r="376" spans="1:7" ht="14.25">
      <c r="A376" s="4"/>
      <c r="B376" s="4"/>
      <c r="C376" s="4"/>
      <c r="D376" s="15"/>
      <c r="E376" s="16"/>
      <c r="F376" s="16"/>
      <c r="G376" s="4"/>
    </row>
    <row r="377" spans="1:7" ht="14.25">
      <c r="A377" s="4"/>
      <c r="B377" s="4"/>
      <c r="C377" s="4"/>
      <c r="D377" s="15"/>
      <c r="E377" s="16"/>
      <c r="F377" s="16"/>
      <c r="G377" s="4"/>
    </row>
    <row r="378" spans="1:7" ht="14.25">
      <c r="A378" s="4"/>
      <c r="B378" s="4"/>
      <c r="C378" s="4"/>
      <c r="D378" s="13"/>
      <c r="E378" s="4"/>
      <c r="F378" s="4"/>
      <c r="G378" s="4"/>
    </row>
    <row r="379" spans="1:7" ht="14.25">
      <c r="A379" s="4"/>
      <c r="B379" s="4"/>
      <c r="C379" s="4"/>
      <c r="D379" s="13"/>
      <c r="E379" s="4"/>
      <c r="F379" s="4"/>
      <c r="G379" s="4"/>
    </row>
    <row r="380" spans="1:7" ht="14.25">
      <c r="A380" s="12"/>
      <c r="B380" s="12"/>
      <c r="C380" s="17"/>
      <c r="D380" s="13"/>
      <c r="E380" s="4"/>
      <c r="F380" s="4"/>
      <c r="G380" s="4"/>
    </row>
    <row r="381" spans="1:7" ht="14.25">
      <c r="A381" s="12"/>
      <c r="B381" s="12"/>
      <c r="C381" s="18"/>
      <c r="D381" s="13"/>
      <c r="E381" s="4"/>
      <c r="F381" s="4"/>
      <c r="G381" s="4"/>
    </row>
    <row r="382" spans="1:7" ht="14.25">
      <c r="A382" s="12"/>
      <c r="B382" s="12"/>
      <c r="C382" s="18"/>
      <c r="D382" s="13"/>
      <c r="E382" s="4"/>
      <c r="F382" s="4"/>
      <c r="G382" s="4"/>
    </row>
    <row r="383" spans="1:7" ht="14.25">
      <c r="A383" s="12"/>
      <c r="B383" s="12"/>
      <c r="C383" s="18"/>
      <c r="D383" s="13"/>
      <c r="E383" s="4"/>
      <c r="F383" s="4"/>
      <c r="G383" s="4"/>
    </row>
    <row r="384" spans="1:7" ht="14.25">
      <c r="A384" s="12"/>
      <c r="B384" s="12"/>
      <c r="C384" s="17"/>
      <c r="D384" s="13"/>
      <c r="E384" s="4"/>
      <c r="F384" s="4"/>
      <c r="G384" s="4"/>
    </row>
    <row r="385" spans="1:7" ht="14.25">
      <c r="A385" s="12"/>
      <c r="B385" s="12"/>
      <c r="C385" s="17"/>
      <c r="D385" s="13"/>
      <c r="E385" s="4"/>
      <c r="F385" s="4"/>
      <c r="G385" s="4"/>
    </row>
    <row r="386" spans="1:7" ht="14.25">
      <c r="A386" s="12"/>
      <c r="B386" s="12"/>
      <c r="C386" s="18"/>
      <c r="D386" s="13"/>
      <c r="E386" s="4"/>
      <c r="F386" s="4"/>
      <c r="G386" s="4"/>
    </row>
    <row r="387" spans="1:7" ht="14.25">
      <c r="A387" s="12" t="s">
        <v>171</v>
      </c>
      <c r="B387" s="12"/>
      <c r="C387" s="17"/>
      <c r="D387" s="13"/>
      <c r="E387" s="4"/>
      <c r="F387" s="4"/>
      <c r="G387" s="4"/>
    </row>
    <row r="388" spans="1:7" ht="14.25">
      <c r="A388" s="45" t="s">
        <v>42</v>
      </c>
      <c r="B388" s="45"/>
      <c r="C388" s="45"/>
      <c r="D388" s="19"/>
      <c r="E388" s="14"/>
      <c r="F388" s="14"/>
      <c r="G388" s="14"/>
    </row>
    <row r="389" spans="1:7" ht="14.25">
      <c r="A389" s="45" t="s">
        <v>4</v>
      </c>
      <c r="B389" s="45" t="s">
        <v>5</v>
      </c>
      <c r="C389" s="46" t="s">
        <v>116</v>
      </c>
      <c r="D389" s="71" t="s">
        <v>324</v>
      </c>
      <c r="E389" s="14"/>
      <c r="F389" s="14"/>
      <c r="G389" s="14"/>
    </row>
    <row r="390" spans="1:7" ht="14.25">
      <c r="A390" s="49" t="s">
        <v>48</v>
      </c>
      <c r="B390" s="50">
        <v>5</v>
      </c>
      <c r="C390" s="49" t="s">
        <v>43</v>
      </c>
      <c r="D390" s="71">
        <v>1</v>
      </c>
      <c r="E390" s="14"/>
      <c r="F390" s="14"/>
      <c r="G390" s="14"/>
    </row>
    <row r="391" spans="1:7" ht="14.25">
      <c r="A391" s="49" t="s">
        <v>49</v>
      </c>
      <c r="B391" s="50">
        <v>4</v>
      </c>
      <c r="C391" s="49" t="s">
        <v>40</v>
      </c>
      <c r="D391" s="71">
        <v>2</v>
      </c>
      <c r="E391" s="14"/>
      <c r="F391" s="14"/>
      <c r="G391" s="14"/>
    </row>
    <row r="392" spans="1:7" ht="14.25">
      <c r="A392" s="49" t="s">
        <v>50</v>
      </c>
      <c r="B392" s="50">
        <v>3</v>
      </c>
      <c r="C392" s="49" t="s">
        <v>10</v>
      </c>
      <c r="D392" s="71">
        <v>3</v>
      </c>
      <c r="E392" s="14"/>
      <c r="F392" s="14"/>
      <c r="G392" s="14"/>
    </row>
    <row r="393" spans="1:7" ht="14.25">
      <c r="A393" s="49" t="s">
        <v>51</v>
      </c>
      <c r="B393" s="50">
        <v>2</v>
      </c>
      <c r="C393" s="49" t="s">
        <v>12</v>
      </c>
      <c r="D393" s="71">
        <v>4</v>
      </c>
      <c r="E393" s="14"/>
      <c r="F393" s="14"/>
      <c r="G393" s="14"/>
    </row>
    <row r="394" spans="1:7" ht="14.25">
      <c r="A394" s="49" t="s">
        <v>312</v>
      </c>
      <c r="B394" s="50">
        <v>1</v>
      </c>
      <c r="C394" s="49" t="s">
        <v>11</v>
      </c>
      <c r="D394" s="71" t="s">
        <v>271</v>
      </c>
      <c r="E394" s="14"/>
      <c r="F394" s="14"/>
      <c r="G394" s="14"/>
    </row>
    <row r="395" spans="1:7" ht="14.25">
      <c r="A395" s="49" t="s">
        <v>44</v>
      </c>
      <c r="B395" s="50">
        <v>5</v>
      </c>
      <c r="C395" s="49" t="s">
        <v>24</v>
      </c>
      <c r="D395" s="19"/>
      <c r="E395" s="14"/>
      <c r="F395" s="14"/>
      <c r="G395" s="14"/>
    </row>
    <row r="396" spans="1:7" ht="14.25">
      <c r="A396" s="49" t="s">
        <v>45</v>
      </c>
      <c r="B396" s="50">
        <v>4</v>
      </c>
      <c r="C396" s="49" t="s">
        <v>36</v>
      </c>
      <c r="D396" s="19"/>
      <c r="E396" s="14"/>
      <c r="F396" s="14"/>
      <c r="G396" s="14"/>
    </row>
    <row r="397" spans="1:7" ht="14.25">
      <c r="A397" s="49" t="s">
        <v>46</v>
      </c>
      <c r="B397" s="50">
        <v>3</v>
      </c>
      <c r="C397" s="49" t="s">
        <v>7</v>
      </c>
      <c r="D397" s="19"/>
      <c r="E397" s="14"/>
      <c r="F397" s="14"/>
      <c r="G397" s="14"/>
    </row>
    <row r="398" spans="1:7" ht="14.25">
      <c r="A398" s="49" t="s">
        <v>47</v>
      </c>
      <c r="B398" s="50">
        <v>2</v>
      </c>
      <c r="C398" s="49" t="s">
        <v>37</v>
      </c>
      <c r="D398" s="19"/>
      <c r="E398" s="14"/>
      <c r="F398" s="14"/>
      <c r="G398" s="14"/>
    </row>
    <row r="399" spans="1:7" ht="14.25">
      <c r="A399" s="49" t="s">
        <v>313</v>
      </c>
      <c r="B399" s="50">
        <v>1</v>
      </c>
      <c r="C399" s="49" t="s">
        <v>41</v>
      </c>
      <c r="D399" s="19"/>
      <c r="E399" s="14"/>
      <c r="F399" s="14"/>
      <c r="G399" s="14"/>
    </row>
    <row r="400" spans="1:7" ht="14.25">
      <c r="A400" s="49" t="s">
        <v>52</v>
      </c>
      <c r="B400" s="50">
        <v>5</v>
      </c>
      <c r="C400" s="49" t="s">
        <v>19</v>
      </c>
      <c r="D400" s="19"/>
      <c r="E400" s="14"/>
      <c r="F400" s="14"/>
      <c r="G400" s="14"/>
    </row>
    <row r="401" spans="1:7" ht="14.25">
      <c r="A401" s="49" t="s">
        <v>53</v>
      </c>
      <c r="B401" s="50">
        <v>4</v>
      </c>
      <c r="C401" s="49" t="s">
        <v>117</v>
      </c>
      <c r="D401" s="19"/>
      <c r="E401" s="14"/>
      <c r="F401" s="14"/>
      <c r="G401" s="14"/>
    </row>
    <row r="402" spans="1:7" ht="14.25">
      <c r="A402" s="49" t="s">
        <v>54</v>
      </c>
      <c r="B402" s="50">
        <v>3</v>
      </c>
      <c r="C402" s="49" t="s">
        <v>118</v>
      </c>
      <c r="D402" s="19"/>
      <c r="E402" s="14"/>
      <c r="F402" s="14"/>
      <c r="G402" s="14"/>
    </row>
    <row r="403" spans="1:7" ht="14.25">
      <c r="A403" s="49" t="s">
        <v>55</v>
      </c>
      <c r="B403" s="50">
        <v>2</v>
      </c>
      <c r="C403" s="49" t="s">
        <v>20</v>
      </c>
      <c r="D403" s="19"/>
      <c r="E403" s="14"/>
      <c r="F403" s="14"/>
      <c r="G403" s="14"/>
    </row>
    <row r="404" spans="1:7" ht="14.25">
      <c r="A404" s="49" t="s">
        <v>314</v>
      </c>
      <c r="B404" s="50">
        <v>1</v>
      </c>
      <c r="C404" s="49" t="s">
        <v>119</v>
      </c>
      <c r="D404" s="19"/>
      <c r="E404" s="14"/>
      <c r="F404" s="14"/>
      <c r="G404" s="14"/>
    </row>
    <row r="405" spans="1:7" ht="14.25">
      <c r="A405" s="49" t="s">
        <v>56</v>
      </c>
      <c r="B405" s="50">
        <v>10</v>
      </c>
      <c r="C405" s="49" t="s">
        <v>120</v>
      </c>
      <c r="D405" s="19"/>
      <c r="E405" s="14"/>
      <c r="F405" s="14"/>
      <c r="G405" s="14"/>
    </row>
    <row r="406" spans="1:7" ht="14.25">
      <c r="A406" s="49" t="s">
        <v>57</v>
      </c>
      <c r="B406" s="50">
        <v>8</v>
      </c>
      <c r="C406" s="49" t="s">
        <v>121</v>
      </c>
      <c r="D406" s="19"/>
      <c r="E406" s="14"/>
      <c r="F406" s="14"/>
      <c r="G406" s="14"/>
    </row>
    <row r="407" spans="1:7" ht="14.25">
      <c r="A407" s="49" t="s">
        <v>58</v>
      </c>
      <c r="B407" s="50">
        <v>6</v>
      </c>
      <c r="C407" s="49" t="s">
        <v>122</v>
      </c>
      <c r="D407" s="19"/>
      <c r="E407" s="14"/>
      <c r="F407" s="14"/>
      <c r="G407" s="14"/>
    </row>
    <row r="408" spans="1:7" ht="14.25">
      <c r="A408" s="49" t="s">
        <v>59</v>
      </c>
      <c r="B408" s="50">
        <v>4</v>
      </c>
      <c r="C408" s="49"/>
      <c r="D408" s="19"/>
      <c r="E408" s="14"/>
      <c r="F408" s="14"/>
      <c r="G408" s="14"/>
    </row>
    <row r="409" spans="1:7" ht="14.25">
      <c r="A409" s="49" t="s">
        <v>315</v>
      </c>
      <c r="B409" s="50">
        <v>2</v>
      </c>
      <c r="C409" s="49"/>
      <c r="D409" s="19"/>
      <c r="E409" s="14"/>
      <c r="F409" s="14"/>
      <c r="G409" s="14"/>
    </row>
    <row r="410" spans="1:7" ht="14.25">
      <c r="A410" s="49" t="s">
        <v>60</v>
      </c>
      <c r="B410" s="50">
        <v>15</v>
      </c>
      <c r="C410" s="45"/>
      <c r="D410" s="19"/>
      <c r="E410" s="14"/>
      <c r="F410" s="14"/>
      <c r="G410" s="14"/>
    </row>
    <row r="411" spans="1:7" ht="14.25">
      <c r="A411" s="49" t="s">
        <v>61</v>
      </c>
      <c r="B411" s="50">
        <v>12</v>
      </c>
      <c r="C411" s="45"/>
      <c r="D411" s="19"/>
      <c r="E411" s="14"/>
      <c r="F411" s="14"/>
      <c r="G411" s="14"/>
    </row>
    <row r="412" spans="1:7" ht="14.25">
      <c r="A412" s="49" t="s">
        <v>62</v>
      </c>
      <c r="B412" s="50">
        <v>9</v>
      </c>
      <c r="C412" s="45"/>
      <c r="D412" s="19"/>
      <c r="E412" s="14"/>
      <c r="F412" s="14"/>
      <c r="G412" s="14"/>
    </row>
    <row r="413" spans="1:7" ht="14.25">
      <c r="A413" s="49" t="s">
        <v>63</v>
      </c>
      <c r="B413" s="50">
        <v>6</v>
      </c>
      <c r="C413" s="45"/>
      <c r="D413" s="19"/>
      <c r="E413" s="14"/>
      <c r="F413" s="14"/>
      <c r="G413" s="14"/>
    </row>
    <row r="414" spans="1:7" ht="14.25">
      <c r="A414" s="49" t="s">
        <v>316</v>
      </c>
      <c r="B414" s="50">
        <v>3</v>
      </c>
      <c r="C414" s="45"/>
      <c r="D414" s="19"/>
      <c r="E414" s="14"/>
      <c r="F414" s="14"/>
      <c r="G414" s="14"/>
    </row>
    <row r="415" spans="1:7" ht="14.25">
      <c r="A415" s="49" t="s">
        <v>64</v>
      </c>
      <c r="B415" s="50">
        <v>15</v>
      </c>
      <c r="C415" s="45"/>
      <c r="D415" s="19"/>
      <c r="E415" s="14"/>
      <c r="F415" s="14"/>
      <c r="G415" s="14"/>
    </row>
    <row r="416" spans="1:7" ht="14.25">
      <c r="A416" s="49" t="s">
        <v>65</v>
      </c>
      <c r="B416" s="50">
        <v>12</v>
      </c>
      <c r="C416" s="45"/>
      <c r="D416" s="19"/>
      <c r="E416" s="14"/>
      <c r="F416" s="14"/>
      <c r="G416" s="14"/>
    </row>
    <row r="417" spans="1:7" ht="14.25">
      <c r="A417" s="49" t="s">
        <v>66</v>
      </c>
      <c r="B417" s="50">
        <v>9</v>
      </c>
      <c r="C417" s="45"/>
      <c r="D417" s="19"/>
      <c r="E417" s="14"/>
      <c r="F417" s="14"/>
      <c r="G417" s="14"/>
    </row>
    <row r="418" spans="1:7" ht="14.25">
      <c r="A418" s="49" t="s">
        <v>67</v>
      </c>
      <c r="B418" s="50">
        <v>6</v>
      </c>
      <c r="C418" s="45"/>
      <c r="D418" s="19"/>
      <c r="E418" s="14"/>
      <c r="F418" s="14"/>
      <c r="G418" s="14"/>
    </row>
    <row r="419" spans="1:7" ht="14.25">
      <c r="A419" s="49" t="s">
        <v>275</v>
      </c>
      <c r="B419" s="50">
        <v>3</v>
      </c>
      <c r="C419" s="45"/>
      <c r="D419" s="19"/>
      <c r="E419" s="14"/>
      <c r="F419" s="14"/>
      <c r="G419" s="14"/>
    </row>
    <row r="420" spans="1:7" ht="14.25">
      <c r="A420" s="49" t="s">
        <v>68</v>
      </c>
      <c r="B420" s="50">
        <v>15</v>
      </c>
      <c r="C420" s="45"/>
      <c r="D420" s="19"/>
      <c r="E420" s="14"/>
      <c r="F420" s="14"/>
      <c r="G420" s="14"/>
    </row>
    <row r="421" spans="1:7" ht="14.25">
      <c r="A421" s="49" t="s">
        <v>69</v>
      </c>
      <c r="B421" s="50">
        <v>12</v>
      </c>
      <c r="C421" s="45"/>
      <c r="D421" s="19"/>
      <c r="E421" s="14"/>
      <c r="F421" s="14"/>
      <c r="G421" s="14"/>
    </row>
    <row r="422" spans="1:7" ht="14.25">
      <c r="A422" s="49" t="s">
        <v>70</v>
      </c>
      <c r="B422" s="50">
        <v>9</v>
      </c>
      <c r="C422" s="45"/>
      <c r="D422" s="19"/>
      <c r="E422" s="14"/>
      <c r="F422" s="14"/>
      <c r="G422" s="14"/>
    </row>
    <row r="423" spans="1:7" ht="14.25">
      <c r="A423" s="49" t="s">
        <v>71</v>
      </c>
      <c r="B423" s="50">
        <v>6</v>
      </c>
      <c r="C423" s="45"/>
      <c r="D423" s="19"/>
      <c r="E423" s="14"/>
      <c r="F423" s="14"/>
      <c r="G423" s="14"/>
    </row>
    <row r="424" spans="1:7" ht="14.25">
      <c r="A424" s="49" t="s">
        <v>276</v>
      </c>
      <c r="B424" s="50">
        <v>3</v>
      </c>
      <c r="C424" s="45"/>
      <c r="D424" s="19"/>
      <c r="E424" s="14"/>
      <c r="F424" s="14"/>
      <c r="G424" s="14"/>
    </row>
    <row r="425" spans="1:7" ht="14.25">
      <c r="A425" s="49" t="s">
        <v>72</v>
      </c>
      <c r="B425" s="50">
        <v>20</v>
      </c>
      <c r="C425" s="45"/>
      <c r="D425" s="19"/>
      <c r="E425" s="14"/>
      <c r="F425" s="14"/>
      <c r="G425" s="14"/>
    </row>
    <row r="426" spans="1:7" ht="14.25">
      <c r="A426" s="49" t="s">
        <v>73</v>
      </c>
      <c r="B426" s="50">
        <v>16</v>
      </c>
      <c r="C426" s="45"/>
      <c r="D426" s="19"/>
      <c r="E426" s="14"/>
      <c r="F426" s="14"/>
      <c r="G426" s="14"/>
    </row>
    <row r="427" spans="1:7" ht="14.25">
      <c r="A427" s="49" t="s">
        <v>74</v>
      </c>
      <c r="B427" s="50">
        <v>12</v>
      </c>
      <c r="C427" s="45"/>
      <c r="D427" s="19"/>
      <c r="E427" s="14"/>
      <c r="F427" s="14"/>
      <c r="G427" s="14"/>
    </row>
    <row r="428" spans="1:7" ht="14.25">
      <c r="A428" s="49" t="s">
        <v>75</v>
      </c>
      <c r="B428" s="50">
        <v>8</v>
      </c>
      <c r="C428" s="45"/>
      <c r="D428" s="19"/>
      <c r="E428" s="14"/>
      <c r="F428" s="14"/>
      <c r="G428" s="14"/>
    </row>
    <row r="429" spans="1:7" ht="14.25">
      <c r="A429" s="49" t="s">
        <v>317</v>
      </c>
      <c r="B429" s="50">
        <v>4</v>
      </c>
      <c r="C429" s="45"/>
      <c r="D429" s="19"/>
      <c r="E429" s="14"/>
      <c r="F429" s="14"/>
      <c r="G429" s="14"/>
    </row>
    <row r="430" spans="1:7" ht="14.25">
      <c r="A430" s="49" t="s">
        <v>76</v>
      </c>
      <c r="B430" s="50">
        <v>20</v>
      </c>
      <c r="C430" s="45"/>
      <c r="D430" s="19"/>
      <c r="E430" s="14"/>
      <c r="F430" s="14"/>
      <c r="G430" s="14"/>
    </row>
    <row r="431" spans="1:7" ht="14.25">
      <c r="A431" s="49" t="s">
        <v>77</v>
      </c>
      <c r="B431" s="50">
        <v>16</v>
      </c>
      <c r="C431" s="45"/>
      <c r="D431" s="19"/>
      <c r="E431" s="14"/>
      <c r="F431" s="14"/>
      <c r="G431" s="14"/>
    </row>
    <row r="432" spans="1:7" ht="14.25">
      <c r="A432" s="49" t="s">
        <v>78</v>
      </c>
      <c r="B432" s="50">
        <v>12</v>
      </c>
      <c r="C432" s="45"/>
      <c r="D432" s="19"/>
      <c r="E432" s="14"/>
      <c r="F432" s="14"/>
      <c r="G432" s="14"/>
    </row>
    <row r="433" spans="1:7" ht="14.25">
      <c r="A433" s="49" t="s">
        <v>79</v>
      </c>
      <c r="B433" s="50">
        <v>8</v>
      </c>
      <c r="C433" s="45"/>
      <c r="D433" s="19"/>
      <c r="E433" s="14"/>
      <c r="F433" s="14"/>
      <c r="G433" s="14"/>
    </row>
    <row r="434" spans="1:7" ht="14.25">
      <c r="A434" s="49" t="s">
        <v>279</v>
      </c>
      <c r="B434" s="50">
        <v>4</v>
      </c>
      <c r="C434" s="45"/>
      <c r="D434" s="19"/>
      <c r="E434" s="14"/>
      <c r="F434" s="14"/>
      <c r="G434" s="14"/>
    </row>
    <row r="435" spans="1:7" ht="14.25">
      <c r="A435" s="49" t="s">
        <v>80</v>
      </c>
      <c r="B435" s="50">
        <v>20</v>
      </c>
      <c r="C435" s="45"/>
      <c r="D435" s="19"/>
      <c r="E435" s="14"/>
      <c r="F435" s="14"/>
      <c r="G435" s="14"/>
    </row>
    <row r="436" spans="1:7" ht="14.25">
      <c r="A436" s="49" t="s">
        <v>81</v>
      </c>
      <c r="B436" s="50">
        <v>16</v>
      </c>
      <c r="C436" s="45"/>
      <c r="D436" s="19"/>
      <c r="E436" s="14"/>
      <c r="F436" s="14"/>
      <c r="G436" s="14"/>
    </row>
    <row r="437" spans="1:7" ht="14.25">
      <c r="A437" s="49" t="s">
        <v>82</v>
      </c>
      <c r="B437" s="50">
        <v>12</v>
      </c>
      <c r="C437" s="45"/>
      <c r="D437" s="19"/>
      <c r="E437" s="14"/>
      <c r="F437" s="14"/>
      <c r="G437" s="14"/>
    </row>
    <row r="438" spans="1:7" ht="14.25">
      <c r="A438" s="49" t="s">
        <v>83</v>
      </c>
      <c r="B438" s="50">
        <v>8</v>
      </c>
      <c r="C438" s="45"/>
      <c r="D438" s="19"/>
      <c r="E438" s="14"/>
      <c r="F438" s="14"/>
      <c r="G438" s="14"/>
    </row>
    <row r="439" spans="1:7" ht="14.25">
      <c r="A439" s="49" t="s">
        <v>280</v>
      </c>
      <c r="B439" s="50">
        <v>4</v>
      </c>
      <c r="C439" s="45"/>
      <c r="D439" s="19"/>
      <c r="E439" s="14"/>
      <c r="F439" s="14"/>
      <c r="G439" s="14"/>
    </row>
    <row r="440" spans="1:7" ht="14.25">
      <c r="A440" s="49" t="s">
        <v>84</v>
      </c>
      <c r="B440" s="50">
        <v>25</v>
      </c>
      <c r="C440" s="45"/>
      <c r="D440" s="19"/>
      <c r="E440" s="14"/>
      <c r="F440" s="14"/>
      <c r="G440" s="14"/>
    </row>
    <row r="441" spans="1:7" ht="14.25">
      <c r="A441" s="49" t="s">
        <v>85</v>
      </c>
      <c r="B441" s="50">
        <v>20</v>
      </c>
      <c r="C441" s="45"/>
      <c r="D441" s="19"/>
      <c r="E441" s="14"/>
      <c r="F441" s="14"/>
      <c r="G441" s="14"/>
    </row>
    <row r="442" spans="1:7" ht="14.25">
      <c r="A442" s="49" t="s">
        <v>86</v>
      </c>
      <c r="B442" s="50">
        <v>15</v>
      </c>
      <c r="C442" s="45"/>
      <c r="D442" s="19"/>
      <c r="E442" s="14"/>
      <c r="F442" s="14"/>
      <c r="G442" s="14"/>
    </row>
    <row r="443" spans="1:7" ht="14.25">
      <c r="A443" s="49" t="s">
        <v>87</v>
      </c>
      <c r="B443" s="50">
        <v>10</v>
      </c>
      <c r="C443" s="45"/>
      <c r="D443" s="19"/>
      <c r="E443" s="14"/>
      <c r="F443" s="14"/>
      <c r="G443" s="14"/>
    </row>
    <row r="444" spans="1:7" ht="14.25">
      <c r="A444" s="49" t="s">
        <v>318</v>
      </c>
      <c r="B444" s="50">
        <v>5</v>
      </c>
      <c r="C444" s="45"/>
      <c r="D444" s="19"/>
      <c r="E444" s="14"/>
      <c r="F444" s="14"/>
      <c r="G444" s="14"/>
    </row>
    <row r="445" spans="1:7" ht="14.25">
      <c r="A445" s="49" t="s">
        <v>88</v>
      </c>
      <c r="B445" s="50">
        <v>25</v>
      </c>
      <c r="C445" s="45"/>
      <c r="D445" s="19"/>
      <c r="E445" s="14"/>
      <c r="F445" s="14"/>
      <c r="G445" s="14"/>
    </row>
    <row r="446" spans="1:7" ht="14.25">
      <c r="A446" s="49" t="s">
        <v>89</v>
      </c>
      <c r="B446" s="50">
        <v>20</v>
      </c>
      <c r="C446" s="45"/>
      <c r="D446" s="19"/>
      <c r="E446" s="14"/>
      <c r="F446" s="14"/>
      <c r="G446" s="14"/>
    </row>
    <row r="447" spans="1:7" ht="14.25">
      <c r="A447" s="49" t="s">
        <v>90</v>
      </c>
      <c r="B447" s="50">
        <v>15</v>
      </c>
      <c r="C447" s="45"/>
      <c r="D447" s="19"/>
      <c r="E447" s="14"/>
      <c r="F447" s="14"/>
      <c r="G447" s="14"/>
    </row>
    <row r="448" spans="1:7" ht="14.25">
      <c r="A448" s="49" t="s">
        <v>91</v>
      </c>
      <c r="B448" s="50">
        <v>10</v>
      </c>
      <c r="C448" s="45"/>
      <c r="D448" s="19"/>
      <c r="E448" s="14"/>
      <c r="F448" s="14"/>
      <c r="G448" s="14"/>
    </row>
    <row r="449" spans="1:7" ht="14.25">
      <c r="A449" s="49" t="s">
        <v>294</v>
      </c>
      <c r="B449" s="50">
        <v>5</v>
      </c>
      <c r="C449" s="45"/>
      <c r="D449" s="19"/>
      <c r="E449" s="14"/>
      <c r="F449" s="14"/>
      <c r="G449" s="14"/>
    </row>
    <row r="450" spans="1:7" ht="14.25">
      <c r="A450" s="49" t="s">
        <v>92</v>
      </c>
      <c r="B450" s="50">
        <v>25</v>
      </c>
      <c r="C450" s="45"/>
      <c r="D450" s="19"/>
      <c r="E450" s="14"/>
      <c r="F450" s="14"/>
      <c r="G450" s="14"/>
    </row>
    <row r="451" spans="1:7" ht="14.25">
      <c r="A451" s="49" t="s">
        <v>93</v>
      </c>
      <c r="B451" s="50">
        <v>20</v>
      </c>
      <c r="C451" s="45"/>
      <c r="D451" s="19"/>
      <c r="E451" s="14"/>
      <c r="F451" s="14"/>
      <c r="G451" s="14"/>
    </row>
    <row r="452" spans="1:7" ht="14.25">
      <c r="A452" s="49" t="s">
        <v>94</v>
      </c>
      <c r="B452" s="50">
        <v>15</v>
      </c>
      <c r="C452" s="45"/>
      <c r="D452" s="19"/>
      <c r="E452" s="14"/>
      <c r="F452" s="14"/>
      <c r="G452" s="14"/>
    </row>
    <row r="453" spans="1:7" ht="14.25">
      <c r="A453" s="49" t="s">
        <v>95</v>
      </c>
      <c r="B453" s="50">
        <v>10</v>
      </c>
      <c r="C453" s="45"/>
      <c r="D453" s="19"/>
      <c r="E453" s="14"/>
      <c r="F453" s="14"/>
      <c r="G453" s="14"/>
    </row>
    <row r="454" spans="1:7" ht="14.25">
      <c r="A454" s="49" t="s">
        <v>295</v>
      </c>
      <c r="B454" s="50">
        <v>5</v>
      </c>
      <c r="C454" s="45"/>
      <c r="D454" s="19"/>
      <c r="E454" s="14"/>
      <c r="F454" s="14"/>
      <c r="G454" s="14"/>
    </row>
    <row r="455" spans="1:7" ht="14.25">
      <c r="A455" s="49" t="s">
        <v>96</v>
      </c>
      <c r="B455" s="50">
        <v>30</v>
      </c>
      <c r="C455" s="45"/>
      <c r="D455" s="19"/>
      <c r="E455" s="14"/>
      <c r="F455" s="14"/>
      <c r="G455" s="14"/>
    </row>
    <row r="456" spans="1:7" ht="14.25">
      <c r="A456" s="49" t="s">
        <v>97</v>
      </c>
      <c r="B456" s="50">
        <v>24</v>
      </c>
      <c r="C456" s="45"/>
      <c r="D456" s="19"/>
      <c r="E456" s="14"/>
      <c r="F456" s="14"/>
      <c r="G456" s="14"/>
    </row>
    <row r="457" spans="1:7" ht="14.25">
      <c r="A457" s="49" t="s">
        <v>98</v>
      </c>
      <c r="B457" s="50">
        <v>18</v>
      </c>
      <c r="C457" s="45"/>
      <c r="D457" s="19"/>
      <c r="E457" s="14"/>
      <c r="F457" s="14"/>
      <c r="G457" s="14"/>
    </row>
    <row r="458" spans="1:7" ht="14.25">
      <c r="A458" s="49" t="s">
        <v>99</v>
      </c>
      <c r="B458" s="50">
        <v>12</v>
      </c>
      <c r="C458" s="45"/>
      <c r="D458" s="19"/>
      <c r="E458" s="14"/>
      <c r="F458" s="14"/>
      <c r="G458" s="14"/>
    </row>
    <row r="459" spans="1:7" ht="14.25">
      <c r="A459" s="49" t="s">
        <v>319</v>
      </c>
      <c r="B459" s="50">
        <v>6</v>
      </c>
      <c r="C459" s="45"/>
      <c r="D459" s="19"/>
      <c r="E459" s="14"/>
      <c r="F459" s="14"/>
      <c r="G459" s="14"/>
    </row>
    <row r="460" spans="1:7" ht="14.25">
      <c r="A460" s="49" t="s">
        <v>100</v>
      </c>
      <c r="B460" s="50">
        <v>30</v>
      </c>
      <c r="C460" s="45"/>
      <c r="D460" s="19"/>
      <c r="E460" s="14"/>
      <c r="F460" s="14"/>
      <c r="G460" s="14"/>
    </row>
    <row r="461" spans="1:7" ht="14.25">
      <c r="A461" s="49" t="s">
        <v>101</v>
      </c>
      <c r="B461" s="50">
        <v>24</v>
      </c>
      <c r="C461" s="45"/>
      <c r="D461" s="19"/>
      <c r="E461" s="14"/>
      <c r="F461" s="14"/>
      <c r="G461" s="14"/>
    </row>
    <row r="462" spans="1:7" ht="14.25">
      <c r="A462" s="49" t="s">
        <v>102</v>
      </c>
      <c r="B462" s="50">
        <v>18</v>
      </c>
      <c r="C462" s="45"/>
      <c r="D462" s="19"/>
      <c r="E462" s="14"/>
      <c r="F462" s="14"/>
      <c r="G462" s="14"/>
    </row>
    <row r="463" spans="1:7" ht="14.25">
      <c r="A463" s="49" t="s">
        <v>103</v>
      </c>
      <c r="B463" s="50">
        <v>12</v>
      </c>
      <c r="C463" s="45"/>
      <c r="D463" s="19"/>
      <c r="E463" s="14"/>
      <c r="F463" s="14"/>
      <c r="G463" s="14"/>
    </row>
    <row r="464" spans="1:7" ht="14.25">
      <c r="A464" s="49" t="s">
        <v>303</v>
      </c>
      <c r="B464" s="50">
        <v>6</v>
      </c>
      <c r="C464" s="45"/>
      <c r="D464" s="19"/>
      <c r="E464" s="14"/>
      <c r="F464" s="14"/>
      <c r="G464" s="14"/>
    </row>
    <row r="465" spans="1:7" ht="14.25">
      <c r="A465" s="49" t="s">
        <v>104</v>
      </c>
      <c r="B465" s="50">
        <v>30</v>
      </c>
      <c r="C465" s="45"/>
      <c r="D465" s="19"/>
      <c r="E465" s="14"/>
      <c r="F465" s="14"/>
      <c r="G465" s="14"/>
    </row>
    <row r="466" spans="1:7" ht="14.25">
      <c r="A466" s="49" t="s">
        <v>105</v>
      </c>
      <c r="B466" s="50">
        <v>24</v>
      </c>
      <c r="C466" s="45"/>
      <c r="D466" s="19"/>
      <c r="E466" s="14"/>
      <c r="F466" s="14"/>
      <c r="G466" s="14"/>
    </row>
    <row r="467" spans="1:7" ht="14.25">
      <c r="A467" s="49" t="s">
        <v>106</v>
      </c>
      <c r="B467" s="50">
        <v>18</v>
      </c>
      <c r="C467" s="45"/>
      <c r="D467" s="19"/>
      <c r="E467" s="14"/>
      <c r="F467" s="14"/>
      <c r="G467" s="14"/>
    </row>
    <row r="468" spans="1:7" ht="14.25">
      <c r="A468" s="49" t="s">
        <v>107</v>
      </c>
      <c r="B468" s="50">
        <v>12</v>
      </c>
      <c r="C468" s="45"/>
      <c r="D468" s="19"/>
      <c r="E468" s="14"/>
      <c r="F468" s="14"/>
      <c r="G468" s="14"/>
    </row>
    <row r="469" spans="1:7" ht="14.25">
      <c r="A469" s="49" t="s">
        <v>305</v>
      </c>
      <c r="B469" s="50">
        <v>6</v>
      </c>
      <c r="C469" s="45"/>
      <c r="D469" s="19"/>
      <c r="E469" s="14"/>
      <c r="F469" s="14"/>
      <c r="G469" s="14"/>
    </row>
    <row r="470" spans="1:7" ht="14.25">
      <c r="A470" s="49" t="s">
        <v>108</v>
      </c>
      <c r="B470" s="50">
        <v>35</v>
      </c>
      <c r="C470" s="45"/>
      <c r="D470" s="19"/>
      <c r="E470" s="14"/>
      <c r="F470" s="14"/>
      <c r="G470" s="14"/>
    </row>
    <row r="471" spans="1:7" ht="14.25">
      <c r="A471" s="49" t="s">
        <v>109</v>
      </c>
      <c r="B471" s="50">
        <v>28</v>
      </c>
      <c r="C471" s="45"/>
      <c r="D471" s="19"/>
      <c r="E471" s="14"/>
      <c r="F471" s="14"/>
      <c r="G471" s="14"/>
    </row>
    <row r="472" spans="1:7" ht="14.25">
      <c r="A472" s="49" t="s">
        <v>110</v>
      </c>
      <c r="B472" s="50">
        <v>21</v>
      </c>
      <c r="C472" s="45"/>
      <c r="D472" s="19"/>
      <c r="E472" s="14"/>
      <c r="F472" s="14"/>
      <c r="G472" s="14"/>
    </row>
    <row r="473" spans="1:7" ht="14.25">
      <c r="A473" s="49" t="s">
        <v>111</v>
      </c>
      <c r="B473" s="50">
        <v>14</v>
      </c>
      <c r="C473" s="45"/>
      <c r="D473" s="19"/>
      <c r="E473" s="14"/>
      <c r="F473" s="14"/>
      <c r="G473" s="14"/>
    </row>
    <row r="474" spans="1:7" ht="14.25">
      <c r="A474" s="49" t="s">
        <v>320</v>
      </c>
      <c r="B474" s="50">
        <v>7</v>
      </c>
      <c r="C474" s="45"/>
      <c r="D474" s="19"/>
      <c r="E474" s="14"/>
      <c r="F474" s="14"/>
      <c r="G474" s="14"/>
    </row>
    <row r="475" spans="1:7" ht="14.25">
      <c r="A475" s="49" t="s">
        <v>112</v>
      </c>
      <c r="B475" s="50">
        <v>35</v>
      </c>
      <c r="C475" s="45"/>
      <c r="D475" s="19"/>
      <c r="E475" s="14"/>
      <c r="F475" s="14"/>
      <c r="G475" s="14"/>
    </row>
    <row r="476" spans="1:7" ht="14.25">
      <c r="A476" s="49" t="s">
        <v>113</v>
      </c>
      <c r="B476" s="50">
        <v>28</v>
      </c>
      <c r="C476" s="45"/>
      <c r="D476" s="19"/>
      <c r="E476" s="14"/>
      <c r="F476" s="14"/>
      <c r="G476" s="14"/>
    </row>
    <row r="477" spans="1:7" ht="14.25">
      <c r="A477" s="49" t="s">
        <v>114</v>
      </c>
      <c r="B477" s="50">
        <v>21</v>
      </c>
      <c r="C477" s="45"/>
      <c r="D477" s="19"/>
      <c r="E477" s="14"/>
      <c r="F477" s="14"/>
      <c r="G477" s="14"/>
    </row>
    <row r="478" spans="1:7" ht="14.25">
      <c r="A478" s="49" t="s">
        <v>115</v>
      </c>
      <c r="B478" s="50">
        <v>14</v>
      </c>
      <c r="C478" s="45"/>
      <c r="D478" s="19"/>
      <c r="E478" s="14"/>
      <c r="F478" s="14"/>
      <c r="G478" s="14"/>
    </row>
    <row r="479" spans="1:7" ht="14.25">
      <c r="A479" s="49" t="s">
        <v>321</v>
      </c>
      <c r="B479" s="50">
        <v>7</v>
      </c>
      <c r="C479" s="45"/>
      <c r="D479" s="19"/>
      <c r="E479" s="14"/>
      <c r="F479" s="14"/>
      <c r="G479" s="14"/>
    </row>
    <row r="480" spans="1:7" ht="14.25">
      <c r="A480" s="20"/>
      <c r="B480" s="14"/>
      <c r="C480" s="14"/>
      <c r="D480" s="19"/>
      <c r="E480" s="14"/>
      <c r="F480" s="14"/>
      <c r="G480" s="14"/>
    </row>
    <row r="481" spans="1:7" ht="14.25">
      <c r="A481" s="20"/>
      <c r="B481" s="14"/>
      <c r="C481" s="14"/>
      <c r="D481" s="19"/>
      <c r="E481" s="14"/>
      <c r="F481" s="14"/>
      <c r="G481" s="14"/>
    </row>
    <row r="482" spans="1:7" ht="14.25">
      <c r="A482" s="20"/>
      <c r="B482" s="14"/>
      <c r="C482" s="14"/>
      <c r="D482" s="19"/>
      <c r="E482" s="14"/>
      <c r="F482" s="14"/>
      <c r="G482" s="14"/>
    </row>
    <row r="483" spans="1:7" ht="14.25">
      <c r="A483" s="20"/>
      <c r="B483" s="14"/>
      <c r="C483" s="14"/>
      <c r="D483" s="19"/>
      <c r="E483" s="14"/>
      <c r="F483" s="14"/>
      <c r="G483" s="14"/>
    </row>
    <row r="484" spans="1:7" ht="14.25">
      <c r="A484" s="20"/>
      <c r="B484" s="14"/>
      <c r="C484" s="14"/>
      <c r="D484" s="19"/>
      <c r="E484" s="14"/>
      <c r="F484" s="14"/>
      <c r="G484" s="14"/>
    </row>
    <row r="485" spans="1:7" ht="14.25">
      <c r="A485" s="20"/>
      <c r="B485" s="14"/>
      <c r="C485" s="14"/>
      <c r="D485" s="19"/>
      <c r="E485" s="14"/>
      <c r="F485" s="14"/>
      <c r="G485" s="14"/>
    </row>
    <row r="486" spans="1:7" ht="14.25">
      <c r="A486" s="20"/>
      <c r="B486" s="14"/>
      <c r="C486" s="14"/>
      <c r="D486" s="19"/>
      <c r="E486" s="14"/>
      <c r="F486" s="14"/>
      <c r="G486" s="14"/>
    </row>
    <row r="487" spans="1:7" ht="14.25">
      <c r="A487" s="20"/>
      <c r="B487" s="14"/>
      <c r="C487" s="14"/>
      <c r="D487" s="19"/>
      <c r="E487" s="14"/>
      <c r="F487" s="14"/>
      <c r="G487" s="14"/>
    </row>
    <row r="488" spans="1:7" ht="14.25">
      <c r="A488" s="20"/>
      <c r="B488" s="14"/>
      <c r="C488" s="14"/>
      <c r="D488" s="19"/>
      <c r="E488" s="14"/>
      <c r="F488" s="14"/>
      <c r="G488" s="14"/>
    </row>
    <row r="489" spans="1:7" ht="14.25">
      <c r="A489" s="20"/>
      <c r="B489" s="14"/>
      <c r="C489" s="14"/>
      <c r="D489" s="19"/>
      <c r="E489" s="14"/>
      <c r="F489" s="14"/>
      <c r="G489" s="14"/>
    </row>
    <row r="490" spans="1:7" ht="14.25">
      <c r="A490" s="20"/>
      <c r="B490" s="14"/>
      <c r="C490" s="14"/>
      <c r="D490" s="19"/>
      <c r="E490" s="14"/>
      <c r="F490" s="14"/>
      <c r="G490" s="14"/>
    </row>
    <row r="491" spans="1:7" ht="14.25">
      <c r="A491" s="20"/>
      <c r="B491" s="14"/>
      <c r="C491" s="14"/>
      <c r="D491" s="19"/>
      <c r="E491" s="14"/>
      <c r="F491" s="14"/>
      <c r="G491" s="14"/>
    </row>
    <row r="492" spans="1:7" ht="14.25">
      <c r="A492" s="20"/>
      <c r="B492" s="14"/>
      <c r="C492" s="14"/>
      <c r="D492" s="19"/>
      <c r="E492" s="14"/>
      <c r="F492" s="14"/>
      <c r="G492" s="14"/>
    </row>
    <row r="493" spans="1:7" ht="14.25">
      <c r="A493" s="20"/>
      <c r="B493" s="14"/>
      <c r="C493" s="14"/>
      <c r="D493" s="19"/>
      <c r="E493" s="14"/>
      <c r="F493" s="14"/>
      <c r="G493" s="14"/>
    </row>
    <row r="494" spans="1:7" ht="14.25">
      <c r="A494" s="20"/>
      <c r="B494" s="14"/>
      <c r="C494" s="14"/>
      <c r="D494" s="19"/>
      <c r="E494" s="14"/>
      <c r="F494" s="14"/>
      <c r="G494" s="14"/>
    </row>
    <row r="495" spans="1:7" ht="14.25">
      <c r="A495" s="20"/>
      <c r="B495" s="14"/>
      <c r="C495" s="14"/>
      <c r="D495" s="19"/>
      <c r="E495" s="14"/>
      <c r="F495" s="14"/>
      <c r="G495" s="14"/>
    </row>
    <row r="496" spans="1:7" ht="14.25">
      <c r="A496" s="20"/>
      <c r="B496" s="14"/>
      <c r="C496" s="14"/>
      <c r="D496" s="19"/>
      <c r="E496" s="14"/>
      <c r="F496" s="14"/>
      <c r="G496" s="14"/>
    </row>
    <row r="497" spans="1:7" ht="14.25">
      <c r="A497" s="20"/>
      <c r="B497" s="14"/>
      <c r="C497" s="14"/>
      <c r="D497" s="19"/>
      <c r="E497" s="14"/>
      <c r="F497" s="14"/>
      <c r="G497" s="14"/>
    </row>
    <row r="498" spans="1:7" ht="14.25">
      <c r="A498" s="20"/>
      <c r="B498" s="14"/>
      <c r="C498" s="14"/>
      <c r="D498" s="19"/>
      <c r="E498" s="14"/>
      <c r="F498" s="14"/>
      <c r="G498" s="14"/>
    </row>
    <row r="499" spans="1:7" ht="14.25">
      <c r="A499" s="20"/>
      <c r="B499" s="14"/>
      <c r="C499" s="14"/>
      <c r="D499" s="19"/>
      <c r="E499" s="14"/>
      <c r="F499" s="14"/>
      <c r="G499" s="14"/>
    </row>
    <row r="500" spans="1:7" ht="14.25">
      <c r="A500" s="20"/>
      <c r="B500" s="14"/>
      <c r="C500" s="14"/>
      <c r="D500" s="19"/>
      <c r="E500" s="14"/>
      <c r="F500" s="14"/>
      <c r="G500" s="14"/>
    </row>
    <row r="501" spans="1:7" ht="14.25">
      <c r="A501" s="20"/>
      <c r="B501" s="14"/>
      <c r="C501" s="14"/>
      <c r="D501" s="19"/>
      <c r="E501" s="14"/>
      <c r="F501" s="14"/>
      <c r="G501" s="14"/>
    </row>
    <row r="502" spans="1:7" ht="14.25">
      <c r="A502" s="20"/>
      <c r="B502" s="14"/>
      <c r="C502" s="14"/>
      <c r="D502" s="19"/>
      <c r="E502" s="14"/>
      <c r="F502" s="14"/>
      <c r="G502" s="14"/>
    </row>
    <row r="503" spans="1:7" ht="14.25">
      <c r="A503" s="20"/>
      <c r="B503" s="14"/>
      <c r="C503" s="14"/>
      <c r="D503" s="19"/>
      <c r="E503" s="14"/>
      <c r="F503" s="14"/>
      <c r="G503" s="14"/>
    </row>
    <row r="504" spans="1:7" ht="14.25">
      <c r="A504" s="20"/>
      <c r="B504" s="14"/>
      <c r="C504" s="14"/>
      <c r="D504" s="19"/>
      <c r="E504" s="14"/>
      <c r="F504" s="14"/>
      <c r="G504" s="14"/>
    </row>
    <row r="505" spans="1:7" ht="14.25">
      <c r="A505" s="20"/>
      <c r="B505" s="14"/>
      <c r="C505" s="14"/>
      <c r="D505" s="19"/>
      <c r="E505" s="14"/>
      <c r="F505" s="14"/>
      <c r="G505" s="14"/>
    </row>
    <row r="506" spans="1:7" ht="14.25">
      <c r="A506" s="20"/>
      <c r="B506" s="14"/>
      <c r="C506" s="14"/>
      <c r="D506" s="19"/>
      <c r="E506" s="14"/>
      <c r="F506" s="14"/>
      <c r="G506" s="14"/>
    </row>
    <row r="507" spans="1:7" ht="14.25">
      <c r="A507" s="20"/>
      <c r="B507" s="14"/>
      <c r="C507" s="14"/>
      <c r="D507" s="19"/>
      <c r="E507" s="14"/>
      <c r="F507" s="14"/>
      <c r="G507" s="14"/>
    </row>
    <row r="508" spans="1:7" ht="14.25">
      <c r="A508" s="20"/>
      <c r="B508" s="14"/>
      <c r="C508" s="14"/>
      <c r="D508" s="19"/>
      <c r="E508" s="14"/>
      <c r="F508" s="14"/>
      <c r="G508" s="14"/>
    </row>
    <row r="509" spans="1:7" ht="14.25">
      <c r="A509" s="20"/>
      <c r="B509" s="14"/>
      <c r="C509" s="14"/>
      <c r="D509" s="19"/>
      <c r="E509" s="14"/>
      <c r="F509" s="14"/>
      <c r="G509" s="14"/>
    </row>
    <row r="510" spans="1:7" ht="14.25">
      <c r="A510" s="20"/>
      <c r="B510" s="14"/>
      <c r="C510" s="14"/>
      <c r="D510" s="19"/>
      <c r="E510" s="14"/>
      <c r="F510" s="14"/>
      <c r="G510" s="14"/>
    </row>
    <row r="511" spans="1:7" ht="14.25">
      <c r="A511" s="20"/>
      <c r="B511" s="14"/>
      <c r="C511" s="14"/>
      <c r="D511" s="19"/>
      <c r="E511" s="14"/>
      <c r="F511" s="14"/>
      <c r="G511" s="14"/>
    </row>
    <row r="512" spans="1:7" ht="14.25">
      <c r="A512" s="20"/>
      <c r="B512" s="14"/>
      <c r="C512" s="14"/>
      <c r="D512" s="19"/>
      <c r="E512" s="14"/>
      <c r="F512" s="14"/>
      <c r="G512" s="14"/>
    </row>
    <row r="513" spans="1:7" ht="14.25">
      <c r="A513" s="20"/>
      <c r="B513" s="14"/>
      <c r="C513" s="14"/>
      <c r="D513" s="19"/>
      <c r="E513" s="14"/>
      <c r="F513" s="14"/>
      <c r="G513" s="14"/>
    </row>
    <row r="514" spans="1:7" ht="14.25">
      <c r="A514" s="20"/>
      <c r="B514" s="14"/>
      <c r="C514" s="14"/>
      <c r="D514" s="19"/>
      <c r="E514" s="14"/>
      <c r="F514" s="14"/>
      <c r="G514" s="14"/>
    </row>
    <row r="515" spans="1:7" ht="14.25">
      <c r="A515" s="20"/>
      <c r="B515" s="14"/>
      <c r="C515" s="14"/>
      <c r="D515" s="19"/>
      <c r="E515" s="14"/>
      <c r="F515" s="14"/>
      <c r="G515" s="14"/>
    </row>
    <row r="516" spans="1:7" ht="14.25">
      <c r="A516" s="20"/>
      <c r="B516" s="14"/>
      <c r="C516" s="14"/>
      <c r="D516" s="19"/>
      <c r="E516" s="14"/>
      <c r="F516" s="14"/>
      <c r="G516" s="14"/>
    </row>
    <row r="517" spans="1:7" ht="14.25">
      <c r="A517" s="20"/>
      <c r="B517" s="14"/>
      <c r="C517" s="14"/>
      <c r="D517" s="19"/>
      <c r="E517" s="14"/>
      <c r="F517" s="14"/>
      <c r="G517" s="14"/>
    </row>
    <row r="518" spans="1:7" ht="14.25">
      <c r="A518" s="20"/>
      <c r="B518" s="14"/>
      <c r="C518" s="14"/>
      <c r="D518" s="19"/>
      <c r="E518" s="14"/>
      <c r="F518" s="14"/>
      <c r="G518" s="14"/>
    </row>
    <row r="519" spans="1:7" ht="14.25">
      <c r="A519" s="20"/>
      <c r="B519" s="14"/>
      <c r="C519" s="14"/>
      <c r="D519" s="19"/>
      <c r="E519" s="14"/>
      <c r="F519" s="14"/>
      <c r="G519" s="14"/>
    </row>
    <row r="520" spans="1:7" ht="14.25">
      <c r="A520" s="20"/>
      <c r="B520" s="14"/>
      <c r="C520" s="14"/>
      <c r="D520" s="19"/>
      <c r="E520" s="14"/>
      <c r="F520" s="14"/>
      <c r="G520" s="14"/>
    </row>
    <row r="521" spans="1:7" ht="14.25">
      <c r="A521" s="20"/>
      <c r="B521" s="14"/>
      <c r="C521" s="14"/>
      <c r="D521" s="19"/>
      <c r="E521" s="14"/>
      <c r="F521" s="14"/>
      <c r="G521" s="14"/>
    </row>
    <row r="522" spans="1:7" ht="14.25">
      <c r="A522" s="20"/>
      <c r="B522" s="14"/>
      <c r="C522" s="14"/>
      <c r="D522" s="19"/>
      <c r="E522" s="14"/>
      <c r="F522" s="14"/>
      <c r="G522" s="14"/>
    </row>
    <row r="523" spans="1:7" ht="14.25">
      <c r="A523" s="20"/>
      <c r="B523" s="14"/>
      <c r="C523" s="14"/>
      <c r="D523" s="19"/>
      <c r="E523" s="14"/>
      <c r="F523" s="14"/>
      <c r="G523" s="14"/>
    </row>
    <row r="524" spans="1:7" ht="14.25">
      <c r="A524" s="20"/>
      <c r="B524" s="14"/>
      <c r="C524" s="14"/>
      <c r="D524" s="19"/>
      <c r="E524" s="14"/>
      <c r="F524" s="14"/>
      <c r="G524" s="14"/>
    </row>
    <row r="525" spans="1:7" ht="14.25">
      <c r="A525" s="20"/>
      <c r="B525" s="14"/>
      <c r="C525" s="14"/>
      <c r="D525" s="19"/>
      <c r="E525" s="14"/>
      <c r="F525" s="14"/>
      <c r="G525" s="14"/>
    </row>
    <row r="526" spans="1:7" ht="14.25">
      <c r="A526" s="20"/>
      <c r="B526" s="14"/>
      <c r="C526" s="14"/>
      <c r="D526" s="19"/>
      <c r="E526" s="14"/>
      <c r="F526" s="14"/>
      <c r="G526" s="14"/>
    </row>
    <row r="527" spans="1:7" ht="14.25">
      <c r="A527" s="20"/>
      <c r="B527" s="14"/>
      <c r="C527" s="14"/>
      <c r="D527" s="19"/>
      <c r="E527" s="14"/>
      <c r="F527" s="14"/>
      <c r="G527" s="14"/>
    </row>
    <row r="528" spans="1:7" ht="14.25">
      <c r="A528" s="20"/>
      <c r="B528" s="14"/>
      <c r="C528" s="14"/>
      <c r="D528" s="19"/>
      <c r="E528" s="14"/>
      <c r="F528" s="14"/>
      <c r="G528" s="14"/>
    </row>
    <row r="529" spans="1:7" ht="14.25">
      <c r="A529" s="20"/>
      <c r="B529" s="14"/>
      <c r="C529" s="14"/>
      <c r="D529" s="19"/>
      <c r="E529" s="14"/>
      <c r="F529" s="14"/>
      <c r="G529" s="14"/>
    </row>
    <row r="530" spans="1:7" ht="14.25">
      <c r="A530" s="20"/>
      <c r="B530" s="14"/>
      <c r="C530" s="14"/>
      <c r="D530" s="19"/>
      <c r="E530" s="14"/>
      <c r="F530" s="14"/>
      <c r="G530" s="14"/>
    </row>
    <row r="531" spans="1:7" ht="14.25">
      <c r="A531" s="20"/>
      <c r="B531" s="14"/>
      <c r="C531" s="14"/>
      <c r="D531" s="19"/>
      <c r="E531" s="14"/>
      <c r="F531" s="14"/>
      <c r="G531" s="14"/>
    </row>
    <row r="532" spans="1:7" ht="14.25">
      <c r="A532" s="20"/>
      <c r="B532" s="14"/>
      <c r="C532" s="14"/>
      <c r="D532" s="19"/>
      <c r="E532" s="14"/>
      <c r="F532" s="14"/>
      <c r="G532" s="14"/>
    </row>
    <row r="533" spans="1:7" ht="14.25">
      <c r="A533" s="20"/>
      <c r="B533" s="14"/>
      <c r="C533" s="14"/>
      <c r="D533" s="19"/>
      <c r="E533" s="14"/>
      <c r="F533" s="14"/>
      <c r="G533" s="14"/>
    </row>
    <row r="534" spans="1:7" ht="14.25">
      <c r="A534" s="20"/>
      <c r="B534" s="14"/>
      <c r="C534" s="14"/>
      <c r="D534" s="19"/>
      <c r="E534" s="14"/>
      <c r="F534" s="14"/>
      <c r="G534" s="14"/>
    </row>
    <row r="535" spans="1:7" ht="14.25">
      <c r="A535" s="20"/>
      <c r="B535" s="14"/>
      <c r="C535" s="14"/>
      <c r="D535" s="19"/>
      <c r="E535" s="14"/>
      <c r="F535" s="14"/>
      <c r="G535" s="14"/>
    </row>
    <row r="536" spans="1:7" ht="14.25">
      <c r="A536" s="20"/>
      <c r="B536" s="14"/>
      <c r="C536" s="14"/>
      <c r="D536" s="19"/>
      <c r="E536" s="14"/>
      <c r="F536" s="14"/>
      <c r="G536" s="14"/>
    </row>
    <row r="537" spans="1:7" ht="14.25">
      <c r="A537" s="20"/>
      <c r="B537" s="14"/>
      <c r="C537" s="14"/>
      <c r="D537" s="19"/>
      <c r="E537" s="14"/>
      <c r="F537" s="14"/>
      <c r="G537" s="14"/>
    </row>
    <row r="538" spans="1:7" ht="14.25">
      <c r="A538" s="20"/>
      <c r="B538" s="14"/>
      <c r="C538" s="14"/>
      <c r="D538" s="19"/>
      <c r="E538" s="14"/>
      <c r="F538" s="14"/>
      <c r="G538" s="14"/>
    </row>
    <row r="539" spans="1:7" ht="14.25">
      <c r="A539" s="20"/>
      <c r="B539" s="14"/>
      <c r="C539" s="14"/>
      <c r="D539" s="19"/>
      <c r="E539" s="14"/>
      <c r="F539" s="14"/>
      <c r="G539" s="14"/>
    </row>
    <row r="540" spans="1:7" ht="14.25">
      <c r="A540" s="20"/>
      <c r="B540" s="14"/>
      <c r="C540" s="14"/>
      <c r="D540" s="19"/>
      <c r="E540" s="14"/>
      <c r="F540" s="14"/>
      <c r="G540" s="14"/>
    </row>
    <row r="541" spans="1:7" ht="14.25">
      <c r="A541" s="20"/>
      <c r="B541" s="14"/>
      <c r="C541" s="4"/>
      <c r="D541" s="19"/>
      <c r="E541" s="14"/>
      <c r="F541" s="14"/>
      <c r="G541" s="14"/>
    </row>
    <row r="542" spans="1:7" ht="14.25">
      <c r="A542" s="20"/>
      <c r="B542" s="14"/>
      <c r="C542" s="4"/>
      <c r="D542" s="19"/>
      <c r="E542" s="14"/>
      <c r="F542" s="14"/>
      <c r="G542" s="14"/>
    </row>
    <row r="543" spans="1:7" ht="14.25">
      <c r="A543" s="20"/>
      <c r="B543" s="14"/>
      <c r="C543" s="4"/>
      <c r="D543" s="19"/>
      <c r="E543" s="14"/>
      <c r="F543" s="14"/>
      <c r="G543" s="14"/>
    </row>
    <row r="544" spans="1:7" ht="14.25">
      <c r="A544" s="20"/>
      <c r="B544" s="14"/>
      <c r="D544" s="19"/>
      <c r="E544" s="14"/>
      <c r="F544" s="14"/>
      <c r="G544" s="14"/>
    </row>
    <row r="545" spans="1:7" ht="14.25">
      <c r="A545" s="20"/>
      <c r="B545" s="14"/>
      <c r="D545" s="19"/>
      <c r="E545" s="14"/>
      <c r="F545" s="14"/>
      <c r="G545" s="14"/>
    </row>
    <row r="546" spans="1:7" ht="14.25">
      <c r="A546" s="20"/>
      <c r="B546" s="14"/>
      <c r="D546" s="19"/>
      <c r="E546" s="14"/>
      <c r="F546" s="14"/>
      <c r="G546" s="14"/>
    </row>
    <row r="547" spans="1:7" ht="14.25">
      <c r="A547" s="20"/>
      <c r="B547" s="14"/>
      <c r="D547" s="13"/>
      <c r="E547" s="4"/>
      <c r="F547" s="4"/>
      <c r="G547" s="4"/>
    </row>
  </sheetData>
  <mergeCells count="22">
    <mergeCell ref="C147:E147"/>
    <mergeCell ref="C367:E367"/>
    <mergeCell ref="C220:E220"/>
    <mergeCell ref="C312:E312"/>
    <mergeCell ref="C330:E330"/>
    <mergeCell ref="C348:E348"/>
    <mergeCell ref="C238:E238"/>
    <mergeCell ref="C257:E257"/>
    <mergeCell ref="C275:E275"/>
    <mergeCell ref="C293:E293"/>
    <mergeCell ref="C202:E202"/>
    <mergeCell ref="C165:E165"/>
    <mergeCell ref="C184:E184"/>
    <mergeCell ref="C129:E129"/>
    <mergeCell ref="I1:J1"/>
    <mergeCell ref="A1:G1"/>
    <mergeCell ref="C19:E19"/>
    <mergeCell ref="C37:E37"/>
    <mergeCell ref="C55:E55"/>
    <mergeCell ref="C74:E74"/>
    <mergeCell ref="C92:E92"/>
    <mergeCell ref="C110:E110"/>
  </mergeCells>
  <phoneticPr fontId="24" type="noConversion"/>
  <dataValidations count="3">
    <dataValidation type="date" allowBlank="1" showInputMessage="1" showErrorMessage="1" errorTitle="THOR - POKAL" error="Datoen er ikke gyldig - indtast en dato mellem 01-01-2011 og 31-12-2011" sqref="D352:D366 D333:D347 D315:D329 D297:D311 D278:D292 D260:D274 D242:D256 D132:D146 D150:D164 D169:D183 D187:D201 D205:D219 D223:D237">
      <formula1>40544</formula1>
      <formula2>40908</formula2>
    </dataValidation>
    <dataValidation type="list" allowBlank="1" showInputMessage="1" showErrorMessage="1" errorTitle="THOR - POKAL" error="Den indtastede værdi findes ikke på listen - vælg venligst en værdi på listen. " sqref="E4:E18 E22:E36 E40:E54 E59:E73 E77:E91 E95:E109 E114:E128 E132:E146 E150:E164 E169:E183 E187:E201 E205:E219 E223:E237 E242:E256 E260:E274 E278:E292 E297:E311 E315:E329 E333:E347 E352:E366">
      <formula1>Placering</formula1>
    </dataValidation>
    <dataValidation type="list" allowBlank="1" showInputMessage="1" showErrorMessage="1" errorTitle="THOR - POKAL" error="Den indtastede værdi finde ikke på listen - vælg venligst en værdi på listen." sqref="F4:F18 F22:F36 F40:F54 F59:F73 F77:F91 F95:F109 F114:F128 F132:F146 F150:F164 F169:F183 F187:F201 F205:F219 F223:F237 F242:F256 F260:F274 F278:F292 F297:F311 F315:F329 F333:F347 F352:F366">
      <formula1>Klasser</formula1>
    </dataValidation>
  </dataValidations>
  <pageMargins left="0.75" right="0.75" top="1" bottom="1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14"/>
  <sheetViews>
    <sheetView topLeftCell="A286" workbookViewId="0">
      <selection activeCell="G304" sqref="G304"/>
    </sheetView>
  </sheetViews>
  <sheetFormatPr defaultRowHeight="12.75"/>
  <cols>
    <col min="1" max="1" width="35" customWidth="1"/>
    <col min="2" max="2" width="17.85546875" customWidth="1"/>
    <col min="3" max="3" width="10.7109375" customWidth="1"/>
    <col min="4" max="4" width="14.85546875" bestFit="1" customWidth="1"/>
    <col min="5" max="5" width="11.28515625" customWidth="1"/>
    <col min="9" max="9" width="3.140625" customWidth="1"/>
    <col min="10" max="10" width="41.28515625" customWidth="1"/>
    <col min="11" max="11" width="13" customWidth="1"/>
  </cols>
  <sheetData>
    <row r="1" spans="1:11">
      <c r="A1" s="93" t="s">
        <v>327</v>
      </c>
      <c r="B1" s="93"/>
      <c r="C1" s="93"/>
      <c r="D1" s="93"/>
      <c r="E1" s="93"/>
      <c r="F1" s="93"/>
    </row>
    <row r="2" spans="1:11" ht="13.5" thickBot="1"/>
    <row r="3" spans="1:11" ht="15" thickBot="1">
      <c r="A3" s="33" t="s">
        <v>0</v>
      </c>
      <c r="B3" s="42" t="s">
        <v>13</v>
      </c>
      <c r="C3" s="40" t="s">
        <v>2</v>
      </c>
      <c r="D3" s="35" t="s">
        <v>3</v>
      </c>
      <c r="E3" s="34" t="s">
        <v>8</v>
      </c>
      <c r="F3" s="34" t="s">
        <v>4</v>
      </c>
      <c r="G3" s="36" t="s">
        <v>5</v>
      </c>
      <c r="J3" s="5" t="s">
        <v>172</v>
      </c>
      <c r="K3" s="5" t="s">
        <v>5</v>
      </c>
    </row>
    <row r="4" spans="1:11" ht="15" thickBot="1">
      <c r="A4" s="39" t="s">
        <v>328</v>
      </c>
      <c r="B4" s="43" t="s">
        <v>329</v>
      </c>
      <c r="C4" s="41" t="s">
        <v>325</v>
      </c>
      <c r="D4" s="82">
        <v>42273</v>
      </c>
      <c r="E4" s="30"/>
      <c r="F4" s="31" t="s">
        <v>39</v>
      </c>
      <c r="G4" s="32">
        <v>1</v>
      </c>
      <c r="J4" s="44" t="str">
        <f>C19</f>
        <v xml:space="preserve">Kamilla Frederiksen, Snowy </v>
      </c>
      <c r="K4" s="44">
        <f>G19</f>
        <v>7</v>
      </c>
    </row>
    <row r="5" spans="1:11" ht="14.25">
      <c r="A5" s="10"/>
      <c r="B5" s="10"/>
      <c r="C5" s="26" t="s">
        <v>325</v>
      </c>
      <c r="D5" s="82">
        <v>42344</v>
      </c>
      <c r="E5" s="7">
        <v>1</v>
      </c>
      <c r="F5" s="8" t="s">
        <v>39</v>
      </c>
      <c r="G5" s="27">
        <f t="shared" ref="G5:G18" si="0">IF(E5&lt;&gt;"",VLOOKUP(E5&amp;", "&amp;F5,PointSkema,2,FALSE),0)</f>
        <v>6</v>
      </c>
      <c r="J5" s="44" t="str">
        <f>C150</f>
        <v xml:space="preserve">Nicoline Kragskov, Super Mario </v>
      </c>
      <c r="K5" s="44">
        <f>G150</f>
        <v>6</v>
      </c>
    </row>
    <row r="6" spans="1:11" ht="14.25">
      <c r="A6" s="10"/>
      <c r="B6" s="10"/>
      <c r="C6" s="26"/>
      <c r="D6" s="26"/>
      <c r="E6" s="7"/>
      <c r="F6" s="8"/>
      <c r="G6" s="27">
        <f t="shared" si="0"/>
        <v>0</v>
      </c>
      <c r="J6" s="44" t="str">
        <f>C205</f>
        <v xml:space="preserve">Isabella Normann Rasmussen , Sorte </v>
      </c>
      <c r="K6" s="44">
        <f>G205</f>
        <v>6</v>
      </c>
    </row>
    <row r="7" spans="1:11" ht="14.25">
      <c r="A7" s="10"/>
      <c r="B7" s="10"/>
      <c r="C7" s="26"/>
      <c r="D7" s="26"/>
      <c r="E7" s="7"/>
      <c r="F7" s="8"/>
      <c r="G7" s="27">
        <f t="shared" si="0"/>
        <v>0</v>
      </c>
      <c r="J7" s="44" t="str">
        <f>C243</f>
        <v>Sarah Viby , Arthur</v>
      </c>
      <c r="K7" s="44">
        <f>G243</f>
        <v>5</v>
      </c>
    </row>
    <row r="8" spans="1:11" ht="14.25">
      <c r="A8" s="10"/>
      <c r="B8" s="10"/>
      <c r="C8" s="26"/>
      <c r="D8" s="26"/>
      <c r="E8" s="7"/>
      <c r="F8" s="8"/>
      <c r="G8" s="27">
        <f t="shared" si="0"/>
        <v>0</v>
      </c>
      <c r="J8" s="44" t="str">
        <f>C281</f>
        <v>Annika Svenstrup , Arthur</v>
      </c>
      <c r="K8" s="44">
        <f>G281</f>
        <v>3</v>
      </c>
    </row>
    <row r="9" spans="1:11" ht="14.25">
      <c r="A9" s="10"/>
      <c r="B9" s="10"/>
      <c r="C9" s="26"/>
      <c r="D9" s="26"/>
      <c r="E9" s="7"/>
      <c r="F9" s="8"/>
      <c r="G9" s="27">
        <f t="shared" si="0"/>
        <v>0</v>
      </c>
      <c r="J9" s="44" t="str">
        <f>C224</f>
        <v xml:space="preserve">Julie Soelberg, Super Mario </v>
      </c>
      <c r="K9" s="44">
        <f>G224</f>
        <v>2</v>
      </c>
    </row>
    <row r="10" spans="1:11" ht="14.25">
      <c r="A10" s="10"/>
      <c r="B10" s="10"/>
      <c r="C10" s="26"/>
      <c r="D10" s="26"/>
      <c r="E10" s="7"/>
      <c r="F10" s="8"/>
      <c r="G10" s="27">
        <f t="shared" si="0"/>
        <v>0</v>
      </c>
      <c r="J10" s="44" t="str">
        <f>C38</f>
        <v>Anne Kirstine Ransborg, Flamme</v>
      </c>
      <c r="K10" s="44">
        <f>G38</f>
        <v>2</v>
      </c>
    </row>
    <row r="11" spans="1:11" ht="14.25">
      <c r="A11" s="10"/>
      <c r="B11" s="10"/>
      <c r="C11" s="26"/>
      <c r="D11" s="26"/>
      <c r="E11" s="7"/>
      <c r="F11" s="8"/>
      <c r="G11" s="27">
        <f t="shared" si="0"/>
        <v>0</v>
      </c>
      <c r="J11" s="44" t="str">
        <f>C262</f>
        <v>Cecilie Strip , Golddigger</v>
      </c>
      <c r="K11" s="44">
        <f>G262</f>
        <v>2</v>
      </c>
    </row>
    <row r="12" spans="1:11" ht="14.25">
      <c r="A12" s="10"/>
      <c r="B12" s="10"/>
      <c r="C12" s="26"/>
      <c r="D12" s="26"/>
      <c r="E12" s="7"/>
      <c r="F12" s="8"/>
      <c r="G12" s="27">
        <f t="shared" si="0"/>
        <v>0</v>
      </c>
      <c r="J12" s="44" t="str">
        <f>C56</f>
        <v>Malou Rafn, Golddigger</v>
      </c>
      <c r="K12" s="44">
        <f>G56</f>
        <v>1</v>
      </c>
    </row>
    <row r="13" spans="1:11" ht="14.25">
      <c r="A13" s="10"/>
      <c r="B13" s="10"/>
      <c r="C13" s="26"/>
      <c r="D13" s="26"/>
      <c r="E13" s="7"/>
      <c r="F13" s="8"/>
      <c r="G13" s="27">
        <f t="shared" si="0"/>
        <v>0</v>
      </c>
      <c r="J13" s="44" t="str">
        <f>C75</f>
        <v xml:space="preserve">Frida Thor Ravn , Super Mario </v>
      </c>
      <c r="K13" s="44">
        <f>G75</f>
        <v>1</v>
      </c>
    </row>
    <row r="14" spans="1:11" ht="14.25">
      <c r="A14" s="10"/>
      <c r="B14" s="10"/>
      <c r="C14" s="26"/>
      <c r="D14" s="26"/>
      <c r="E14" s="7"/>
      <c r="F14" s="8"/>
      <c r="G14" s="27">
        <f t="shared" si="0"/>
        <v>0</v>
      </c>
      <c r="J14" s="44" t="str">
        <f>C94</f>
        <v xml:space="preserve">Cecilie Christensen, Goss Alfarvad Z </v>
      </c>
      <c r="K14" s="44">
        <f>G94</f>
        <v>1</v>
      </c>
    </row>
    <row r="15" spans="1:11" ht="14.25">
      <c r="A15" s="10"/>
      <c r="B15" s="10"/>
      <c r="C15" s="26"/>
      <c r="D15" s="26"/>
      <c r="E15" s="7"/>
      <c r="F15" s="8"/>
      <c r="G15" s="27">
        <f t="shared" si="0"/>
        <v>0</v>
      </c>
      <c r="J15" s="44" t="str">
        <f>C113</f>
        <v xml:space="preserve">Nicoline Husted Kristensen, Golddigger </v>
      </c>
      <c r="K15" s="44">
        <f>G113</f>
        <v>1</v>
      </c>
    </row>
    <row r="16" spans="1:11" ht="14.25">
      <c r="A16" s="10"/>
      <c r="B16" s="10"/>
      <c r="C16" s="26"/>
      <c r="D16" s="26"/>
      <c r="E16" s="7"/>
      <c r="F16" s="8"/>
      <c r="G16" s="27">
        <f t="shared" si="0"/>
        <v>0</v>
      </c>
      <c r="J16" s="44" t="str">
        <f>C132</f>
        <v xml:space="preserve">Nanna Rohde Bejder , Goss Alfarved Z </v>
      </c>
      <c r="K16" s="44">
        <f>G132</f>
        <v>1</v>
      </c>
    </row>
    <row r="17" spans="1:11" ht="14.25">
      <c r="A17" s="10"/>
      <c r="B17" s="10"/>
      <c r="C17" s="26"/>
      <c r="D17" s="26"/>
      <c r="E17" s="7"/>
      <c r="F17" s="8"/>
      <c r="G17" s="27">
        <f t="shared" si="0"/>
        <v>0</v>
      </c>
      <c r="J17" s="44" t="str">
        <f>C169</f>
        <v xml:space="preserve">Ida Skals , Sorte </v>
      </c>
      <c r="K17" s="44">
        <f>G169</f>
        <v>1</v>
      </c>
    </row>
    <row r="18" spans="1:11" ht="15" thickBot="1">
      <c r="A18" s="10"/>
      <c r="B18" s="10"/>
      <c r="C18" s="28"/>
      <c r="D18" s="26"/>
      <c r="E18" s="24"/>
      <c r="F18" s="25"/>
      <c r="G18" s="37">
        <f t="shared" si="0"/>
        <v>0</v>
      </c>
      <c r="J18" s="44" t="str">
        <f>C187</f>
        <v xml:space="preserve">Will Nielsen , Super Mario </v>
      </c>
      <c r="K18" s="44">
        <f>G187</f>
        <v>1</v>
      </c>
    </row>
    <row r="19" spans="1:11" ht="15" thickBot="1">
      <c r="A19" s="10"/>
      <c r="B19" s="10"/>
      <c r="C19" s="333" t="str">
        <f>+A4&amp;", "&amp;B4</f>
        <v xml:space="preserve">Kamilla Frederiksen, Snowy </v>
      </c>
      <c r="D19" s="334"/>
      <c r="E19" s="334"/>
      <c r="F19" s="38" t="s">
        <v>173</v>
      </c>
      <c r="G19" s="11">
        <f>SUM(G4:G18)</f>
        <v>7</v>
      </c>
      <c r="J19" s="44" t="str">
        <f>C300</f>
        <v xml:space="preserve">Ester Andersen , Snowy </v>
      </c>
      <c r="K19" s="44">
        <f>G300</f>
        <v>1</v>
      </c>
    </row>
    <row r="20" spans="1:11">
      <c r="J20" s="44">
        <f>+D275</f>
        <v>0</v>
      </c>
      <c r="K20" s="44">
        <f>+H257</f>
        <v>0</v>
      </c>
    </row>
    <row r="21" spans="1:11" ht="13.5" thickBot="1">
      <c r="J21" s="44">
        <f>+D293</f>
        <v>0</v>
      </c>
      <c r="K21" s="44">
        <f>+H275</f>
        <v>0</v>
      </c>
    </row>
    <row r="22" spans="1:11" ht="15" thickBot="1">
      <c r="A22" s="33" t="s">
        <v>0</v>
      </c>
      <c r="B22" s="42" t="s">
        <v>13</v>
      </c>
      <c r="C22" s="40" t="s">
        <v>2</v>
      </c>
      <c r="D22" s="35" t="s">
        <v>3</v>
      </c>
      <c r="E22" s="34" t="s">
        <v>8</v>
      </c>
      <c r="F22" s="34" t="s">
        <v>4</v>
      </c>
      <c r="G22" s="36" t="s">
        <v>5</v>
      </c>
      <c r="J22" s="44">
        <f>+D312</f>
        <v>0</v>
      </c>
      <c r="K22" s="44">
        <f>+H293</f>
        <v>0</v>
      </c>
    </row>
    <row r="23" spans="1:11" ht="15" thickBot="1">
      <c r="A23" s="39" t="s">
        <v>330</v>
      </c>
      <c r="B23" s="43" t="s">
        <v>331</v>
      </c>
      <c r="C23" s="41" t="s">
        <v>325</v>
      </c>
      <c r="D23" s="82">
        <v>42273</v>
      </c>
      <c r="E23" s="30"/>
      <c r="F23" s="31" t="s">
        <v>39</v>
      </c>
      <c r="G23" s="32">
        <v>1</v>
      </c>
      <c r="J23" s="44">
        <f>+D330</f>
        <v>0</v>
      </c>
      <c r="K23" s="44">
        <f>+H312</f>
        <v>0</v>
      </c>
    </row>
    <row r="24" spans="1:11" ht="14.25">
      <c r="A24" s="10"/>
      <c r="B24" s="10"/>
      <c r="C24" s="26" t="s">
        <v>325</v>
      </c>
      <c r="D24" s="82">
        <v>42273</v>
      </c>
      <c r="E24" s="7"/>
      <c r="F24" s="8" t="s">
        <v>38</v>
      </c>
      <c r="G24" s="27">
        <v>1</v>
      </c>
      <c r="J24" s="44">
        <f>+D348</f>
        <v>0</v>
      </c>
      <c r="K24" s="44">
        <f>+H330</f>
        <v>0</v>
      </c>
    </row>
    <row r="25" spans="1:11" ht="14.25">
      <c r="A25" s="10"/>
      <c r="B25" s="10"/>
      <c r="C25" s="26"/>
      <c r="D25" s="26"/>
      <c r="E25" s="7"/>
      <c r="F25" s="8"/>
      <c r="G25" s="27">
        <f t="shared" ref="G25:G37" si="1">IF(E25&lt;&gt;"",VLOOKUP(E25&amp;", "&amp;F25,PointSkema,2,FALSE),0)</f>
        <v>0</v>
      </c>
    </row>
    <row r="26" spans="1:11" ht="14.25">
      <c r="A26" s="10"/>
      <c r="B26" s="10"/>
      <c r="C26" s="26"/>
      <c r="D26" s="26"/>
      <c r="E26" s="7"/>
      <c r="F26" s="8"/>
      <c r="G26" s="27">
        <f t="shared" si="1"/>
        <v>0</v>
      </c>
    </row>
    <row r="27" spans="1:11" ht="14.25">
      <c r="A27" s="10"/>
      <c r="B27" s="10"/>
      <c r="C27" s="26"/>
      <c r="D27" s="26"/>
      <c r="E27" s="7"/>
      <c r="F27" s="8"/>
      <c r="G27" s="27">
        <f t="shared" si="1"/>
        <v>0</v>
      </c>
    </row>
    <row r="28" spans="1:11" ht="14.25">
      <c r="A28" s="10"/>
      <c r="B28" s="10"/>
      <c r="C28" s="26"/>
      <c r="D28" s="26"/>
      <c r="E28" s="7"/>
      <c r="F28" s="8"/>
      <c r="G28" s="27">
        <f t="shared" si="1"/>
        <v>0</v>
      </c>
    </row>
    <row r="29" spans="1:11" ht="14.25">
      <c r="A29" s="10"/>
      <c r="B29" s="10"/>
      <c r="C29" s="26"/>
      <c r="D29" s="26"/>
      <c r="E29" s="7"/>
      <c r="F29" s="8"/>
      <c r="G29" s="27">
        <f t="shared" si="1"/>
        <v>0</v>
      </c>
    </row>
    <row r="30" spans="1:11" ht="14.25">
      <c r="A30" s="10"/>
      <c r="B30" s="10"/>
      <c r="C30" s="26"/>
      <c r="D30" s="26"/>
      <c r="E30" s="7"/>
      <c r="F30" s="8"/>
      <c r="G30" s="27">
        <f t="shared" si="1"/>
        <v>0</v>
      </c>
    </row>
    <row r="31" spans="1:11" ht="14.25">
      <c r="A31" s="10"/>
      <c r="B31" s="10"/>
      <c r="C31" s="26"/>
      <c r="D31" s="26"/>
      <c r="E31" s="7"/>
      <c r="F31" s="8"/>
      <c r="G31" s="27">
        <f t="shared" si="1"/>
        <v>0</v>
      </c>
    </row>
    <row r="32" spans="1:11" ht="14.25">
      <c r="A32" s="10"/>
      <c r="B32" s="10"/>
      <c r="C32" s="26"/>
      <c r="D32" s="26"/>
      <c r="E32" s="7"/>
      <c r="F32" s="8"/>
      <c r="G32" s="27">
        <f t="shared" si="1"/>
        <v>0</v>
      </c>
    </row>
    <row r="33" spans="1:7" ht="14.25">
      <c r="A33" s="10"/>
      <c r="B33" s="10"/>
      <c r="C33" s="26"/>
      <c r="D33" s="26"/>
      <c r="E33" s="7"/>
      <c r="F33" s="8"/>
      <c r="G33" s="27">
        <f t="shared" si="1"/>
        <v>0</v>
      </c>
    </row>
    <row r="34" spans="1:7" ht="14.25">
      <c r="A34" s="10"/>
      <c r="B34" s="10"/>
      <c r="C34" s="26"/>
      <c r="D34" s="26"/>
      <c r="E34" s="7"/>
      <c r="F34" s="8"/>
      <c r="G34" s="27">
        <f t="shared" si="1"/>
        <v>0</v>
      </c>
    </row>
    <row r="35" spans="1:7" ht="14.25">
      <c r="A35" s="10"/>
      <c r="B35" s="10"/>
      <c r="C35" s="26"/>
      <c r="D35" s="26"/>
      <c r="E35" s="7"/>
      <c r="F35" s="8"/>
      <c r="G35" s="27">
        <f t="shared" si="1"/>
        <v>0</v>
      </c>
    </row>
    <row r="36" spans="1:7" ht="14.25">
      <c r="A36" s="10"/>
      <c r="B36" s="10"/>
      <c r="C36" s="26"/>
      <c r="D36" s="26"/>
      <c r="E36" s="7"/>
      <c r="F36" s="8"/>
      <c r="G36" s="27">
        <f t="shared" si="1"/>
        <v>0</v>
      </c>
    </row>
    <row r="37" spans="1:7" ht="15" thickBot="1">
      <c r="A37" s="10"/>
      <c r="B37" s="10"/>
      <c r="C37" s="28"/>
      <c r="D37" s="26"/>
      <c r="E37" s="24"/>
      <c r="F37" s="25"/>
      <c r="G37" s="37">
        <f t="shared" si="1"/>
        <v>0</v>
      </c>
    </row>
    <row r="38" spans="1:7" ht="15" thickBot="1">
      <c r="A38" s="10"/>
      <c r="B38" s="10"/>
      <c r="C38" s="333" t="str">
        <f>+A23&amp;", "&amp;B23</f>
        <v>Anne Kirstine Ransborg, Flamme</v>
      </c>
      <c r="D38" s="334"/>
      <c r="E38" s="334"/>
      <c r="F38" s="38" t="s">
        <v>173</v>
      </c>
      <c r="G38" s="11">
        <f>SUM(G23:G37)</f>
        <v>2</v>
      </c>
    </row>
    <row r="39" spans="1:7" ht="13.5" thickBot="1"/>
    <row r="40" spans="1:7" ht="15" thickBot="1">
      <c r="A40" s="33" t="s">
        <v>0</v>
      </c>
      <c r="B40" s="42" t="s">
        <v>13</v>
      </c>
      <c r="C40" s="40" t="s">
        <v>2</v>
      </c>
      <c r="D40" s="35" t="s">
        <v>3</v>
      </c>
      <c r="E40" s="34" t="s">
        <v>8</v>
      </c>
      <c r="F40" s="34" t="s">
        <v>4</v>
      </c>
      <c r="G40" s="36" t="s">
        <v>5</v>
      </c>
    </row>
    <row r="41" spans="1:7" ht="15" thickBot="1">
      <c r="A41" s="39" t="s">
        <v>332</v>
      </c>
      <c r="B41" s="43" t="s">
        <v>333</v>
      </c>
      <c r="C41" s="41" t="s">
        <v>325</v>
      </c>
      <c r="D41" s="82">
        <v>42273</v>
      </c>
      <c r="E41" s="30"/>
      <c r="F41" s="31" t="s">
        <v>39</v>
      </c>
      <c r="G41" s="32">
        <v>1</v>
      </c>
    </row>
    <row r="42" spans="1:7" ht="14.25">
      <c r="A42" s="10"/>
      <c r="B42" s="10"/>
      <c r="C42" s="26"/>
      <c r="D42" s="26"/>
      <c r="E42" s="7"/>
      <c r="F42" s="8"/>
      <c r="G42" s="27">
        <f t="shared" ref="G42:G55" si="2">IF(E42&lt;&gt;"",VLOOKUP(E42&amp;", "&amp;F42,PointSkema,2,FALSE),0)</f>
        <v>0</v>
      </c>
    </row>
    <row r="43" spans="1:7" ht="14.25">
      <c r="A43" s="10"/>
      <c r="B43" s="10"/>
      <c r="C43" s="26"/>
      <c r="D43" s="26"/>
      <c r="E43" s="7"/>
      <c r="F43" s="8"/>
      <c r="G43" s="27">
        <f t="shared" si="2"/>
        <v>0</v>
      </c>
    </row>
    <row r="44" spans="1:7" ht="14.25">
      <c r="A44" s="10"/>
      <c r="B44" s="10"/>
      <c r="C44" s="26"/>
      <c r="D44" s="26"/>
      <c r="E44" s="7"/>
      <c r="F44" s="8"/>
      <c r="G44" s="27">
        <f t="shared" si="2"/>
        <v>0</v>
      </c>
    </row>
    <row r="45" spans="1:7" ht="14.25">
      <c r="A45" s="10"/>
      <c r="B45" s="10"/>
      <c r="C45" s="26"/>
      <c r="D45" s="26"/>
      <c r="E45" s="7"/>
      <c r="F45" s="8"/>
      <c r="G45" s="27">
        <f t="shared" si="2"/>
        <v>0</v>
      </c>
    </row>
    <row r="46" spans="1:7" ht="14.25">
      <c r="A46" s="10"/>
      <c r="B46" s="10"/>
      <c r="C46" s="26"/>
      <c r="D46" s="26"/>
      <c r="E46" s="7"/>
      <c r="F46" s="8"/>
      <c r="G46" s="27">
        <f t="shared" si="2"/>
        <v>0</v>
      </c>
    </row>
    <row r="47" spans="1:7" ht="14.25">
      <c r="A47" s="10"/>
      <c r="B47" s="10"/>
      <c r="C47" s="26"/>
      <c r="D47" s="26"/>
      <c r="E47" s="7"/>
      <c r="F47" s="8"/>
      <c r="G47" s="27">
        <f t="shared" si="2"/>
        <v>0</v>
      </c>
    </row>
    <row r="48" spans="1:7" ht="14.25">
      <c r="A48" s="10"/>
      <c r="B48" s="10"/>
      <c r="C48" s="26"/>
      <c r="D48" s="26"/>
      <c r="E48" s="7"/>
      <c r="F48" s="8"/>
      <c r="G48" s="27">
        <f t="shared" si="2"/>
        <v>0</v>
      </c>
    </row>
    <row r="49" spans="1:7" ht="14.25">
      <c r="A49" s="10"/>
      <c r="B49" s="10"/>
      <c r="C49" s="26"/>
      <c r="D49" s="26"/>
      <c r="E49" s="7"/>
      <c r="F49" s="8"/>
      <c r="G49" s="27">
        <f t="shared" si="2"/>
        <v>0</v>
      </c>
    </row>
    <row r="50" spans="1:7" ht="14.25">
      <c r="A50" s="10"/>
      <c r="B50" s="10"/>
      <c r="C50" s="26"/>
      <c r="D50" s="26"/>
      <c r="E50" s="7"/>
      <c r="F50" s="8"/>
      <c r="G50" s="27">
        <f t="shared" si="2"/>
        <v>0</v>
      </c>
    </row>
    <row r="51" spans="1:7" ht="14.25">
      <c r="A51" s="10"/>
      <c r="B51" s="10"/>
      <c r="C51" s="26"/>
      <c r="D51" s="26"/>
      <c r="E51" s="7"/>
      <c r="F51" s="8"/>
      <c r="G51" s="27">
        <f t="shared" si="2"/>
        <v>0</v>
      </c>
    </row>
    <row r="52" spans="1:7" ht="14.25">
      <c r="A52" s="10"/>
      <c r="B52" s="10"/>
      <c r="C52" s="26"/>
      <c r="D52" s="26"/>
      <c r="E52" s="7"/>
      <c r="F52" s="8"/>
      <c r="G52" s="27">
        <f t="shared" si="2"/>
        <v>0</v>
      </c>
    </row>
    <row r="53" spans="1:7" ht="14.25">
      <c r="A53" s="10"/>
      <c r="B53" s="10"/>
      <c r="C53" s="26"/>
      <c r="D53" s="26"/>
      <c r="E53" s="7"/>
      <c r="F53" s="8"/>
      <c r="G53" s="27">
        <f t="shared" si="2"/>
        <v>0</v>
      </c>
    </row>
    <row r="54" spans="1:7" ht="14.25">
      <c r="A54" s="10"/>
      <c r="B54" s="10"/>
      <c r="C54" s="26"/>
      <c r="D54" s="26"/>
      <c r="E54" s="7"/>
      <c r="F54" s="8"/>
      <c r="G54" s="27">
        <f t="shared" si="2"/>
        <v>0</v>
      </c>
    </row>
    <row r="55" spans="1:7" ht="15" thickBot="1">
      <c r="A55" s="10"/>
      <c r="B55" s="10"/>
      <c r="C55" s="28"/>
      <c r="D55" s="26"/>
      <c r="E55" s="24"/>
      <c r="F55" s="25"/>
      <c r="G55" s="37">
        <f t="shared" si="2"/>
        <v>0</v>
      </c>
    </row>
    <row r="56" spans="1:7" ht="15" thickBot="1">
      <c r="A56" s="10"/>
      <c r="B56" s="10"/>
      <c r="C56" s="333" t="str">
        <f>+A41&amp;", "&amp;B41</f>
        <v>Malou Rafn, Golddigger</v>
      </c>
      <c r="D56" s="334"/>
      <c r="E56" s="334"/>
      <c r="F56" s="38" t="s">
        <v>173</v>
      </c>
      <c r="G56" s="11">
        <f>SUM(G41:G55)</f>
        <v>1</v>
      </c>
    </row>
    <row r="58" spans="1:7" ht="13.5" thickBot="1"/>
    <row r="59" spans="1:7" ht="15" thickBot="1">
      <c r="A59" s="33" t="s">
        <v>0</v>
      </c>
      <c r="B59" s="42" t="s">
        <v>13</v>
      </c>
      <c r="C59" s="40" t="s">
        <v>2</v>
      </c>
      <c r="D59" s="35" t="s">
        <v>3</v>
      </c>
      <c r="E59" s="34" t="s">
        <v>8</v>
      </c>
      <c r="F59" s="34" t="s">
        <v>4</v>
      </c>
      <c r="G59" s="36" t="s">
        <v>5</v>
      </c>
    </row>
    <row r="60" spans="1:7" ht="15" thickBot="1">
      <c r="A60" s="39" t="s">
        <v>334</v>
      </c>
      <c r="B60" s="43" t="s">
        <v>335</v>
      </c>
      <c r="C60" s="41" t="s">
        <v>325</v>
      </c>
      <c r="D60" s="82">
        <v>42273</v>
      </c>
      <c r="E60" s="30"/>
      <c r="F60" s="31" t="s">
        <v>39</v>
      </c>
      <c r="G60" s="32">
        <v>1</v>
      </c>
    </row>
    <row r="61" spans="1:7" ht="14.25">
      <c r="A61" s="10"/>
      <c r="B61" s="10"/>
      <c r="C61" s="26"/>
      <c r="D61" s="26"/>
      <c r="E61" s="7"/>
      <c r="F61" s="8"/>
      <c r="G61" s="27">
        <f t="shared" ref="G61:G74" si="3">IF(E61&lt;&gt;"",VLOOKUP(E61&amp;", "&amp;F61,PointSkema,2,FALSE),0)</f>
        <v>0</v>
      </c>
    </row>
    <row r="62" spans="1:7" ht="14.25">
      <c r="A62" s="10"/>
      <c r="B62" s="10"/>
      <c r="C62" s="26"/>
      <c r="D62" s="26"/>
      <c r="E62" s="7"/>
      <c r="F62" s="8"/>
      <c r="G62" s="27">
        <f t="shared" si="3"/>
        <v>0</v>
      </c>
    </row>
    <row r="63" spans="1:7" ht="14.25">
      <c r="A63" s="10"/>
      <c r="B63" s="10"/>
      <c r="C63" s="26"/>
      <c r="D63" s="26"/>
      <c r="E63" s="7"/>
      <c r="F63" s="8"/>
      <c r="G63" s="27">
        <f t="shared" si="3"/>
        <v>0</v>
      </c>
    </row>
    <row r="64" spans="1:7" ht="14.25">
      <c r="A64" s="10"/>
      <c r="B64" s="10"/>
      <c r="C64" s="26"/>
      <c r="D64" s="26"/>
      <c r="E64" s="7"/>
      <c r="F64" s="8"/>
      <c r="G64" s="27">
        <f t="shared" si="3"/>
        <v>0</v>
      </c>
    </row>
    <row r="65" spans="1:7" ht="14.25">
      <c r="A65" s="10"/>
      <c r="B65" s="10"/>
      <c r="C65" s="26"/>
      <c r="D65" s="26"/>
      <c r="E65" s="7"/>
      <c r="F65" s="8"/>
      <c r="G65" s="27">
        <f t="shared" si="3"/>
        <v>0</v>
      </c>
    </row>
    <row r="66" spans="1:7" ht="14.25">
      <c r="A66" s="10"/>
      <c r="B66" s="10"/>
      <c r="C66" s="26"/>
      <c r="D66" s="26"/>
      <c r="E66" s="7"/>
      <c r="F66" s="8"/>
      <c r="G66" s="27">
        <f t="shared" si="3"/>
        <v>0</v>
      </c>
    </row>
    <row r="67" spans="1:7" ht="14.25">
      <c r="A67" s="10"/>
      <c r="B67" s="10"/>
      <c r="C67" s="26"/>
      <c r="D67" s="26"/>
      <c r="E67" s="7"/>
      <c r="F67" s="8"/>
      <c r="G67" s="27">
        <f t="shared" si="3"/>
        <v>0</v>
      </c>
    </row>
    <row r="68" spans="1:7" ht="14.25">
      <c r="A68" s="10"/>
      <c r="B68" s="10"/>
      <c r="C68" s="26"/>
      <c r="D68" s="26"/>
      <c r="E68" s="7"/>
      <c r="F68" s="8"/>
      <c r="G68" s="27">
        <f t="shared" si="3"/>
        <v>0</v>
      </c>
    </row>
    <row r="69" spans="1:7" ht="14.25">
      <c r="A69" s="10"/>
      <c r="B69" s="10"/>
      <c r="C69" s="26"/>
      <c r="D69" s="26"/>
      <c r="E69" s="7"/>
      <c r="F69" s="8"/>
      <c r="G69" s="27">
        <f t="shared" si="3"/>
        <v>0</v>
      </c>
    </row>
    <row r="70" spans="1:7" ht="14.25">
      <c r="A70" s="10"/>
      <c r="B70" s="10"/>
      <c r="C70" s="26"/>
      <c r="D70" s="26"/>
      <c r="E70" s="7"/>
      <c r="F70" s="8"/>
      <c r="G70" s="27">
        <f t="shared" si="3"/>
        <v>0</v>
      </c>
    </row>
    <row r="71" spans="1:7" ht="14.25">
      <c r="A71" s="10"/>
      <c r="B71" s="10"/>
      <c r="C71" s="26"/>
      <c r="D71" s="26"/>
      <c r="E71" s="7"/>
      <c r="F71" s="8"/>
      <c r="G71" s="27">
        <f t="shared" si="3"/>
        <v>0</v>
      </c>
    </row>
    <row r="72" spans="1:7" ht="14.25">
      <c r="A72" s="10"/>
      <c r="B72" s="10"/>
      <c r="C72" s="26"/>
      <c r="D72" s="26"/>
      <c r="E72" s="7"/>
      <c r="F72" s="8"/>
      <c r="G72" s="27">
        <f t="shared" si="3"/>
        <v>0</v>
      </c>
    </row>
    <row r="73" spans="1:7" ht="14.25">
      <c r="A73" s="10"/>
      <c r="B73" s="10"/>
      <c r="C73" s="26"/>
      <c r="D73" s="26"/>
      <c r="E73" s="7"/>
      <c r="F73" s="8"/>
      <c r="G73" s="27">
        <f t="shared" si="3"/>
        <v>0</v>
      </c>
    </row>
    <row r="74" spans="1:7" ht="15" thickBot="1">
      <c r="A74" s="10"/>
      <c r="B74" s="10"/>
      <c r="C74" s="28"/>
      <c r="D74" s="26"/>
      <c r="E74" s="24"/>
      <c r="F74" s="25"/>
      <c r="G74" s="37">
        <f t="shared" si="3"/>
        <v>0</v>
      </c>
    </row>
    <row r="75" spans="1:7" ht="15" thickBot="1">
      <c r="A75" s="10"/>
      <c r="B75" s="10"/>
      <c r="C75" s="333" t="str">
        <f>+A60&amp;", "&amp;B60</f>
        <v xml:space="preserve">Frida Thor Ravn , Super Mario </v>
      </c>
      <c r="D75" s="334"/>
      <c r="E75" s="334"/>
      <c r="F75" s="38" t="s">
        <v>173</v>
      </c>
      <c r="G75" s="11">
        <f>SUM(G60:G74)</f>
        <v>1</v>
      </c>
    </row>
    <row r="77" spans="1:7" ht="13.5" thickBot="1"/>
    <row r="78" spans="1:7" ht="15" thickBot="1">
      <c r="A78" s="33" t="s">
        <v>0</v>
      </c>
      <c r="B78" s="42" t="s">
        <v>13</v>
      </c>
      <c r="C78" s="40" t="s">
        <v>2</v>
      </c>
      <c r="D78" s="35" t="s">
        <v>3</v>
      </c>
      <c r="E78" s="34" t="s">
        <v>8</v>
      </c>
      <c r="F78" s="34" t="s">
        <v>4</v>
      </c>
      <c r="G78" s="36" t="s">
        <v>5</v>
      </c>
    </row>
    <row r="79" spans="1:7" ht="15" thickBot="1">
      <c r="A79" s="39" t="s">
        <v>336</v>
      </c>
      <c r="B79" s="43" t="s">
        <v>337</v>
      </c>
      <c r="C79" s="41" t="s">
        <v>325</v>
      </c>
      <c r="D79" s="82">
        <v>42273</v>
      </c>
      <c r="E79" s="30"/>
      <c r="F79" s="31" t="s">
        <v>39</v>
      </c>
      <c r="G79" s="32">
        <v>1</v>
      </c>
    </row>
    <row r="80" spans="1:7" ht="14.25">
      <c r="A80" s="10"/>
      <c r="B80" s="10"/>
      <c r="C80" s="26"/>
      <c r="D80" s="26"/>
      <c r="E80" s="7"/>
      <c r="F80" s="8"/>
      <c r="G80" s="27">
        <f t="shared" ref="G80:G93" si="4">IF(E80&lt;&gt;"",VLOOKUP(E80&amp;", "&amp;F80,PointSkema,2,FALSE),0)</f>
        <v>0</v>
      </c>
    </row>
    <row r="81" spans="1:7" ht="14.25">
      <c r="A81" s="10"/>
      <c r="B81" s="10"/>
      <c r="C81" s="26"/>
      <c r="D81" s="26"/>
      <c r="E81" s="7"/>
      <c r="F81" s="8"/>
      <c r="G81" s="27">
        <f t="shared" si="4"/>
        <v>0</v>
      </c>
    </row>
    <row r="82" spans="1:7" ht="14.25">
      <c r="A82" s="10"/>
      <c r="B82" s="10"/>
      <c r="C82" s="26"/>
      <c r="D82" s="26"/>
      <c r="E82" s="7"/>
      <c r="F82" s="8"/>
      <c r="G82" s="27">
        <f t="shared" si="4"/>
        <v>0</v>
      </c>
    </row>
    <row r="83" spans="1:7" ht="14.25">
      <c r="A83" s="10"/>
      <c r="B83" s="10"/>
      <c r="C83" s="26"/>
      <c r="D83" s="26"/>
      <c r="E83" s="7"/>
      <c r="F83" s="8"/>
      <c r="G83" s="27">
        <f t="shared" si="4"/>
        <v>0</v>
      </c>
    </row>
    <row r="84" spans="1:7" ht="14.25">
      <c r="A84" s="10"/>
      <c r="B84" s="10"/>
      <c r="C84" s="26"/>
      <c r="D84" s="26"/>
      <c r="E84" s="7"/>
      <c r="F84" s="8"/>
      <c r="G84" s="27">
        <f t="shared" si="4"/>
        <v>0</v>
      </c>
    </row>
    <row r="85" spans="1:7" ht="14.25">
      <c r="A85" s="10"/>
      <c r="B85" s="10"/>
      <c r="C85" s="26"/>
      <c r="D85" s="26"/>
      <c r="E85" s="7"/>
      <c r="F85" s="8"/>
      <c r="G85" s="27">
        <f t="shared" si="4"/>
        <v>0</v>
      </c>
    </row>
    <row r="86" spans="1:7" ht="14.25">
      <c r="A86" s="10"/>
      <c r="B86" s="10"/>
      <c r="C86" s="26"/>
      <c r="D86" s="26"/>
      <c r="E86" s="7"/>
      <c r="F86" s="8"/>
      <c r="G86" s="27">
        <f t="shared" si="4"/>
        <v>0</v>
      </c>
    </row>
    <row r="87" spans="1:7" ht="14.25">
      <c r="A87" s="10"/>
      <c r="B87" s="10"/>
      <c r="C87" s="26"/>
      <c r="D87" s="26"/>
      <c r="E87" s="7"/>
      <c r="F87" s="8"/>
      <c r="G87" s="27">
        <f t="shared" si="4"/>
        <v>0</v>
      </c>
    </row>
    <row r="88" spans="1:7" ht="14.25">
      <c r="A88" s="10"/>
      <c r="B88" s="10"/>
      <c r="C88" s="26"/>
      <c r="D88" s="26"/>
      <c r="E88" s="7"/>
      <c r="F88" s="8"/>
      <c r="G88" s="27">
        <f t="shared" si="4"/>
        <v>0</v>
      </c>
    </row>
    <row r="89" spans="1:7" ht="14.25">
      <c r="A89" s="10"/>
      <c r="B89" s="10"/>
      <c r="C89" s="26"/>
      <c r="D89" s="26"/>
      <c r="E89" s="7"/>
      <c r="F89" s="8"/>
      <c r="G89" s="27">
        <f t="shared" si="4"/>
        <v>0</v>
      </c>
    </row>
    <row r="90" spans="1:7" ht="14.25">
      <c r="A90" s="10"/>
      <c r="B90" s="10"/>
      <c r="C90" s="26"/>
      <c r="D90" s="26"/>
      <c r="E90" s="7"/>
      <c r="F90" s="8"/>
      <c r="G90" s="27">
        <f t="shared" si="4"/>
        <v>0</v>
      </c>
    </row>
    <row r="91" spans="1:7" ht="14.25">
      <c r="A91" s="10"/>
      <c r="B91" s="10"/>
      <c r="C91" s="26"/>
      <c r="D91" s="26"/>
      <c r="E91" s="7"/>
      <c r="F91" s="8"/>
      <c r="G91" s="27">
        <f t="shared" si="4"/>
        <v>0</v>
      </c>
    </row>
    <row r="92" spans="1:7" ht="14.25">
      <c r="A92" s="10"/>
      <c r="B92" s="10"/>
      <c r="C92" s="26"/>
      <c r="D92" s="26"/>
      <c r="E92" s="7"/>
      <c r="F92" s="8"/>
      <c r="G92" s="27">
        <f t="shared" si="4"/>
        <v>0</v>
      </c>
    </row>
    <row r="93" spans="1:7" ht="15" thickBot="1">
      <c r="A93" s="10"/>
      <c r="B93" s="10"/>
      <c r="C93" s="28"/>
      <c r="D93" s="26"/>
      <c r="E93" s="24"/>
      <c r="F93" s="25"/>
      <c r="G93" s="37">
        <f t="shared" si="4"/>
        <v>0</v>
      </c>
    </row>
    <row r="94" spans="1:7" ht="15" thickBot="1">
      <c r="A94" s="10"/>
      <c r="B94" s="10"/>
      <c r="C94" s="333" t="str">
        <f>+A79&amp;", "&amp;B79</f>
        <v xml:space="preserve">Cecilie Christensen, Goss Alfarvad Z </v>
      </c>
      <c r="D94" s="334"/>
      <c r="E94" s="334"/>
      <c r="F94" s="38" t="s">
        <v>173</v>
      </c>
      <c r="G94" s="11">
        <f>SUM(G79:G93)</f>
        <v>1</v>
      </c>
    </row>
    <row r="96" spans="1:7" ht="13.5" thickBot="1"/>
    <row r="97" spans="1:7" ht="15" thickBot="1">
      <c r="A97" s="33" t="s">
        <v>0</v>
      </c>
      <c r="B97" s="42" t="s">
        <v>13</v>
      </c>
      <c r="C97" s="40" t="s">
        <v>2</v>
      </c>
      <c r="D97" s="35" t="s">
        <v>3</v>
      </c>
      <c r="E97" s="34" t="s">
        <v>8</v>
      </c>
      <c r="F97" s="34" t="s">
        <v>4</v>
      </c>
      <c r="G97" s="36" t="s">
        <v>5</v>
      </c>
    </row>
    <row r="98" spans="1:7" ht="15" thickBot="1">
      <c r="A98" s="39" t="s">
        <v>338</v>
      </c>
      <c r="B98" s="43" t="s">
        <v>339</v>
      </c>
      <c r="C98" s="41" t="s">
        <v>325</v>
      </c>
      <c r="D98" s="82">
        <v>42273</v>
      </c>
      <c r="E98" s="30"/>
      <c r="F98" s="31" t="s">
        <v>39</v>
      </c>
      <c r="G98" s="32">
        <v>1</v>
      </c>
    </row>
    <row r="99" spans="1:7" ht="14.25">
      <c r="A99" s="10"/>
      <c r="B99" s="10"/>
      <c r="C99" s="26"/>
      <c r="D99" s="26"/>
      <c r="E99" s="7"/>
      <c r="F99" s="8"/>
      <c r="G99" s="27">
        <f t="shared" ref="G99:G112" si="5">IF(E99&lt;&gt;"",VLOOKUP(E99&amp;", "&amp;F99,PointSkema,2,FALSE),0)</f>
        <v>0</v>
      </c>
    </row>
    <row r="100" spans="1:7" ht="14.25">
      <c r="A100" s="10"/>
      <c r="B100" s="10"/>
      <c r="C100" s="26"/>
      <c r="D100" s="26"/>
      <c r="E100" s="7"/>
      <c r="F100" s="8"/>
      <c r="G100" s="27">
        <f t="shared" si="5"/>
        <v>0</v>
      </c>
    </row>
    <row r="101" spans="1:7" ht="14.25">
      <c r="A101" s="10"/>
      <c r="B101" s="10"/>
      <c r="C101" s="26"/>
      <c r="D101" s="26"/>
      <c r="E101" s="7"/>
      <c r="F101" s="8"/>
      <c r="G101" s="27">
        <f t="shared" si="5"/>
        <v>0</v>
      </c>
    </row>
    <row r="102" spans="1:7" ht="14.25">
      <c r="A102" s="10"/>
      <c r="B102" s="10"/>
      <c r="C102" s="26"/>
      <c r="D102" s="26"/>
      <c r="E102" s="7"/>
      <c r="F102" s="8"/>
      <c r="G102" s="27">
        <f t="shared" si="5"/>
        <v>0</v>
      </c>
    </row>
    <row r="103" spans="1:7" ht="14.25">
      <c r="A103" s="10"/>
      <c r="B103" s="10"/>
      <c r="C103" s="26"/>
      <c r="D103" s="26"/>
      <c r="E103" s="7"/>
      <c r="F103" s="8"/>
      <c r="G103" s="27">
        <f t="shared" si="5"/>
        <v>0</v>
      </c>
    </row>
    <row r="104" spans="1:7" ht="14.25">
      <c r="A104" s="10"/>
      <c r="B104" s="10"/>
      <c r="C104" s="26"/>
      <c r="D104" s="26"/>
      <c r="E104" s="7"/>
      <c r="F104" s="8"/>
      <c r="G104" s="27">
        <f t="shared" si="5"/>
        <v>0</v>
      </c>
    </row>
    <row r="105" spans="1:7" ht="14.25">
      <c r="A105" s="10"/>
      <c r="B105" s="10"/>
      <c r="C105" s="26"/>
      <c r="D105" s="26"/>
      <c r="E105" s="7"/>
      <c r="F105" s="8"/>
      <c r="G105" s="27">
        <f t="shared" si="5"/>
        <v>0</v>
      </c>
    </row>
    <row r="106" spans="1:7" ht="14.25">
      <c r="A106" s="10"/>
      <c r="B106" s="10"/>
      <c r="C106" s="26"/>
      <c r="D106" s="26"/>
      <c r="E106" s="7"/>
      <c r="F106" s="8"/>
      <c r="G106" s="27">
        <f t="shared" si="5"/>
        <v>0</v>
      </c>
    </row>
    <row r="107" spans="1:7" ht="14.25">
      <c r="A107" s="10"/>
      <c r="B107" s="10"/>
      <c r="C107" s="26"/>
      <c r="D107" s="26"/>
      <c r="E107" s="7"/>
      <c r="F107" s="8"/>
      <c r="G107" s="27">
        <f t="shared" si="5"/>
        <v>0</v>
      </c>
    </row>
    <row r="108" spans="1:7" ht="14.25">
      <c r="A108" s="10"/>
      <c r="B108" s="10"/>
      <c r="C108" s="26"/>
      <c r="D108" s="26"/>
      <c r="E108" s="7"/>
      <c r="F108" s="8"/>
      <c r="G108" s="27">
        <f t="shared" si="5"/>
        <v>0</v>
      </c>
    </row>
    <row r="109" spans="1:7" ht="14.25">
      <c r="A109" s="10"/>
      <c r="B109" s="10"/>
      <c r="C109" s="26"/>
      <c r="D109" s="26"/>
      <c r="E109" s="7"/>
      <c r="F109" s="8"/>
      <c r="G109" s="27">
        <f t="shared" si="5"/>
        <v>0</v>
      </c>
    </row>
    <row r="110" spans="1:7" ht="14.25">
      <c r="A110" s="10"/>
      <c r="B110" s="10"/>
      <c r="C110" s="26"/>
      <c r="D110" s="26"/>
      <c r="E110" s="7"/>
      <c r="F110" s="8"/>
      <c r="G110" s="27">
        <f t="shared" si="5"/>
        <v>0</v>
      </c>
    </row>
    <row r="111" spans="1:7" ht="14.25">
      <c r="A111" s="10"/>
      <c r="B111" s="10"/>
      <c r="C111" s="26"/>
      <c r="D111" s="26"/>
      <c r="E111" s="7"/>
      <c r="F111" s="8"/>
      <c r="G111" s="27">
        <f t="shared" si="5"/>
        <v>0</v>
      </c>
    </row>
    <row r="112" spans="1:7" ht="15" thickBot="1">
      <c r="A112" s="10"/>
      <c r="B112" s="10"/>
      <c r="C112" s="28"/>
      <c r="D112" s="26"/>
      <c r="E112" s="24"/>
      <c r="F112" s="25"/>
      <c r="G112" s="37">
        <f t="shared" si="5"/>
        <v>0</v>
      </c>
    </row>
    <row r="113" spans="1:7" ht="15" thickBot="1">
      <c r="A113" s="10"/>
      <c r="B113" s="10"/>
      <c r="C113" s="333" t="str">
        <f>+A98&amp;", "&amp;B98</f>
        <v xml:space="preserve">Nicoline Husted Kristensen, Golddigger </v>
      </c>
      <c r="D113" s="334"/>
      <c r="E113" s="334"/>
      <c r="F113" s="38" t="s">
        <v>173</v>
      </c>
      <c r="G113" s="11">
        <f>SUM(G98:G112)</f>
        <v>1</v>
      </c>
    </row>
    <row r="115" spans="1:7" ht="13.5" thickBot="1"/>
    <row r="116" spans="1:7" ht="15" thickBot="1">
      <c r="A116" s="33" t="s">
        <v>0</v>
      </c>
      <c r="B116" s="42" t="s">
        <v>13</v>
      </c>
      <c r="C116" s="40" t="s">
        <v>2</v>
      </c>
      <c r="D116" s="35" t="s">
        <v>3</v>
      </c>
      <c r="E116" s="34" t="s">
        <v>8</v>
      </c>
      <c r="F116" s="34" t="s">
        <v>4</v>
      </c>
      <c r="G116" s="36" t="s">
        <v>5</v>
      </c>
    </row>
    <row r="117" spans="1:7" ht="15" thickBot="1">
      <c r="A117" s="39" t="s">
        <v>340</v>
      </c>
      <c r="B117" s="43" t="s">
        <v>341</v>
      </c>
      <c r="C117" s="41" t="s">
        <v>325</v>
      </c>
      <c r="D117" s="82">
        <v>42273</v>
      </c>
      <c r="E117" s="30"/>
      <c r="F117" s="31" t="s">
        <v>39</v>
      </c>
      <c r="G117" s="32">
        <v>1</v>
      </c>
    </row>
    <row r="118" spans="1:7" ht="14.25">
      <c r="A118" s="10"/>
      <c r="B118" s="10"/>
      <c r="C118" s="26"/>
      <c r="D118" s="26"/>
      <c r="E118" s="7"/>
      <c r="F118" s="8"/>
      <c r="G118" s="27">
        <f t="shared" ref="G118:G131" si="6">IF(E118&lt;&gt;"",VLOOKUP(E118&amp;", "&amp;F118,PointSkema,2,FALSE),0)</f>
        <v>0</v>
      </c>
    </row>
    <row r="119" spans="1:7" ht="14.25">
      <c r="A119" s="10"/>
      <c r="B119" s="10"/>
      <c r="C119" s="26"/>
      <c r="D119" s="26"/>
      <c r="E119" s="7"/>
      <c r="F119" s="8"/>
      <c r="G119" s="27">
        <f t="shared" si="6"/>
        <v>0</v>
      </c>
    </row>
    <row r="120" spans="1:7" ht="14.25">
      <c r="A120" s="10"/>
      <c r="B120" s="10"/>
      <c r="C120" s="26"/>
      <c r="D120" s="26"/>
      <c r="E120" s="7"/>
      <c r="F120" s="8"/>
      <c r="G120" s="27">
        <f t="shared" si="6"/>
        <v>0</v>
      </c>
    </row>
    <row r="121" spans="1:7" ht="14.25">
      <c r="A121" s="10"/>
      <c r="B121" s="10"/>
      <c r="C121" s="26"/>
      <c r="D121" s="26"/>
      <c r="E121" s="7"/>
      <c r="F121" s="8"/>
      <c r="G121" s="27">
        <f t="shared" si="6"/>
        <v>0</v>
      </c>
    </row>
    <row r="122" spans="1:7" ht="14.25">
      <c r="A122" s="10"/>
      <c r="B122" s="10"/>
      <c r="C122" s="26"/>
      <c r="D122" s="26"/>
      <c r="E122" s="7"/>
      <c r="F122" s="8"/>
      <c r="G122" s="27">
        <f t="shared" si="6"/>
        <v>0</v>
      </c>
    </row>
    <row r="123" spans="1:7" ht="14.25">
      <c r="A123" s="10"/>
      <c r="B123" s="10"/>
      <c r="C123" s="26"/>
      <c r="D123" s="26"/>
      <c r="E123" s="7"/>
      <c r="F123" s="8"/>
      <c r="G123" s="27">
        <f t="shared" si="6"/>
        <v>0</v>
      </c>
    </row>
    <row r="124" spans="1:7" ht="14.25">
      <c r="A124" s="10"/>
      <c r="B124" s="10"/>
      <c r="C124" s="26"/>
      <c r="D124" s="26"/>
      <c r="E124" s="7"/>
      <c r="F124" s="8"/>
      <c r="G124" s="27">
        <f t="shared" si="6"/>
        <v>0</v>
      </c>
    </row>
    <row r="125" spans="1:7" ht="14.25">
      <c r="A125" s="10"/>
      <c r="B125" s="10"/>
      <c r="C125" s="26"/>
      <c r="D125" s="26"/>
      <c r="E125" s="7"/>
      <c r="F125" s="8"/>
      <c r="G125" s="27">
        <f t="shared" si="6"/>
        <v>0</v>
      </c>
    </row>
    <row r="126" spans="1:7" ht="14.25">
      <c r="A126" s="10"/>
      <c r="B126" s="10"/>
      <c r="C126" s="26"/>
      <c r="D126" s="26"/>
      <c r="E126" s="7"/>
      <c r="F126" s="8"/>
      <c r="G126" s="27">
        <f t="shared" si="6"/>
        <v>0</v>
      </c>
    </row>
    <row r="127" spans="1:7" ht="14.25">
      <c r="A127" s="10"/>
      <c r="B127" s="10"/>
      <c r="C127" s="26"/>
      <c r="D127" s="26"/>
      <c r="E127" s="7"/>
      <c r="F127" s="8"/>
      <c r="G127" s="27">
        <f t="shared" si="6"/>
        <v>0</v>
      </c>
    </row>
    <row r="128" spans="1:7" ht="14.25">
      <c r="A128" s="10"/>
      <c r="B128" s="10"/>
      <c r="C128" s="26"/>
      <c r="D128" s="26"/>
      <c r="E128" s="7"/>
      <c r="F128" s="8"/>
      <c r="G128" s="27">
        <f t="shared" si="6"/>
        <v>0</v>
      </c>
    </row>
    <row r="129" spans="1:7" ht="14.25">
      <c r="A129" s="10"/>
      <c r="B129" s="10"/>
      <c r="C129" s="26"/>
      <c r="D129" s="26"/>
      <c r="E129" s="7"/>
      <c r="F129" s="8"/>
      <c r="G129" s="27">
        <f t="shared" si="6"/>
        <v>0</v>
      </c>
    </row>
    <row r="130" spans="1:7" ht="14.25">
      <c r="A130" s="10"/>
      <c r="B130" s="10"/>
      <c r="C130" s="26"/>
      <c r="D130" s="26"/>
      <c r="E130" s="7"/>
      <c r="F130" s="8"/>
      <c r="G130" s="27">
        <f t="shared" si="6"/>
        <v>0</v>
      </c>
    </row>
    <row r="131" spans="1:7" ht="15" thickBot="1">
      <c r="A131" s="10"/>
      <c r="B131" s="10"/>
      <c r="C131" s="28"/>
      <c r="D131" s="26"/>
      <c r="E131" s="24"/>
      <c r="F131" s="25"/>
      <c r="G131" s="37">
        <f t="shared" si="6"/>
        <v>0</v>
      </c>
    </row>
    <row r="132" spans="1:7" ht="15" thickBot="1">
      <c r="A132" s="10"/>
      <c r="B132" s="10"/>
      <c r="C132" s="333" t="str">
        <f>+A117&amp;", "&amp;B117</f>
        <v xml:space="preserve">Nanna Rohde Bejder , Goss Alfarved Z </v>
      </c>
      <c r="D132" s="334"/>
      <c r="E132" s="334"/>
      <c r="F132" s="38" t="s">
        <v>173</v>
      </c>
      <c r="G132" s="11">
        <f>SUM(G117:G131)</f>
        <v>1</v>
      </c>
    </row>
    <row r="133" spans="1:7" ht="13.5" thickBot="1"/>
    <row r="134" spans="1:7" ht="15" thickBot="1">
      <c r="A134" s="33" t="s">
        <v>0</v>
      </c>
      <c r="B134" s="42" t="s">
        <v>13</v>
      </c>
      <c r="C134" s="40" t="s">
        <v>2</v>
      </c>
      <c r="D134" s="35" t="s">
        <v>3</v>
      </c>
      <c r="E134" s="34" t="s">
        <v>8</v>
      </c>
      <c r="F134" s="34" t="s">
        <v>4</v>
      </c>
      <c r="G134" s="36" t="s">
        <v>5</v>
      </c>
    </row>
    <row r="135" spans="1:7" ht="15" thickBot="1">
      <c r="A135" s="39" t="s">
        <v>342</v>
      </c>
      <c r="B135" s="43" t="s">
        <v>335</v>
      </c>
      <c r="C135" s="41" t="s">
        <v>325</v>
      </c>
      <c r="D135" s="82">
        <v>42273</v>
      </c>
      <c r="E135" s="30"/>
      <c r="F135" s="31" t="s">
        <v>39</v>
      </c>
      <c r="G135" s="32">
        <v>1</v>
      </c>
    </row>
    <row r="136" spans="1:7" ht="14.25">
      <c r="A136" s="10"/>
      <c r="B136" s="10"/>
      <c r="C136" s="26" t="s">
        <v>325</v>
      </c>
      <c r="D136" s="82">
        <v>42273</v>
      </c>
      <c r="E136" s="7"/>
      <c r="F136" s="8" t="s">
        <v>38</v>
      </c>
      <c r="G136" s="27">
        <v>1</v>
      </c>
    </row>
    <row r="137" spans="1:7" ht="14.25">
      <c r="A137" s="10"/>
      <c r="B137" s="10"/>
      <c r="C137" s="26" t="s">
        <v>325</v>
      </c>
      <c r="D137" s="82">
        <v>42344</v>
      </c>
      <c r="E137" s="7"/>
      <c r="F137" s="8" t="s">
        <v>38</v>
      </c>
      <c r="G137" s="27">
        <v>4</v>
      </c>
    </row>
    <row r="138" spans="1:7" ht="14.25">
      <c r="A138" s="10"/>
      <c r="B138" s="10"/>
      <c r="C138" s="26"/>
      <c r="D138" s="26"/>
      <c r="E138" s="7"/>
      <c r="F138" s="8"/>
      <c r="G138" s="27">
        <f t="shared" ref="G138:G149" si="7">IF(E138&lt;&gt;"",VLOOKUP(E138&amp;", "&amp;F138,PointSkema,2,FALSE),0)</f>
        <v>0</v>
      </c>
    </row>
    <row r="139" spans="1:7" ht="14.25">
      <c r="A139" s="10"/>
      <c r="B139" s="10"/>
      <c r="C139" s="26"/>
      <c r="D139" s="26"/>
      <c r="E139" s="7"/>
      <c r="F139" s="8"/>
      <c r="G139" s="27">
        <f t="shared" si="7"/>
        <v>0</v>
      </c>
    </row>
    <row r="140" spans="1:7" ht="14.25">
      <c r="A140" s="10"/>
      <c r="B140" s="10"/>
      <c r="C140" s="26"/>
      <c r="D140" s="26"/>
      <c r="E140" s="7"/>
      <c r="F140" s="8"/>
      <c r="G140" s="27">
        <f t="shared" si="7"/>
        <v>0</v>
      </c>
    </row>
    <row r="141" spans="1:7" ht="14.25">
      <c r="A141" s="10"/>
      <c r="B141" s="10"/>
      <c r="C141" s="26"/>
      <c r="D141" s="26"/>
      <c r="E141" s="7"/>
      <c r="F141" s="8"/>
      <c r="G141" s="27">
        <f t="shared" si="7"/>
        <v>0</v>
      </c>
    </row>
    <row r="142" spans="1:7" ht="14.25">
      <c r="A142" s="10"/>
      <c r="B142" s="10"/>
      <c r="C142" s="26"/>
      <c r="D142" s="26"/>
      <c r="E142" s="7"/>
      <c r="F142" s="8"/>
      <c r="G142" s="27">
        <f t="shared" si="7"/>
        <v>0</v>
      </c>
    </row>
    <row r="143" spans="1:7" ht="14.25">
      <c r="A143" s="10"/>
      <c r="B143" s="10"/>
      <c r="C143" s="26"/>
      <c r="D143" s="26"/>
      <c r="E143" s="7"/>
      <c r="F143" s="8"/>
      <c r="G143" s="27">
        <f t="shared" si="7"/>
        <v>0</v>
      </c>
    </row>
    <row r="144" spans="1:7" ht="14.25">
      <c r="A144" s="10"/>
      <c r="B144" s="10"/>
      <c r="C144" s="26"/>
      <c r="D144" s="26"/>
      <c r="E144" s="7"/>
      <c r="F144" s="8"/>
      <c r="G144" s="27">
        <f t="shared" si="7"/>
        <v>0</v>
      </c>
    </row>
    <row r="145" spans="1:7" ht="14.25">
      <c r="A145" s="10"/>
      <c r="B145" s="10"/>
      <c r="C145" s="26"/>
      <c r="D145" s="26"/>
      <c r="E145" s="7"/>
      <c r="F145" s="8"/>
      <c r="G145" s="27">
        <f t="shared" si="7"/>
        <v>0</v>
      </c>
    </row>
    <row r="146" spans="1:7" ht="14.25">
      <c r="A146" s="10"/>
      <c r="B146" s="10"/>
      <c r="C146" s="26"/>
      <c r="D146" s="26"/>
      <c r="E146" s="7"/>
      <c r="F146" s="8"/>
      <c r="G146" s="27">
        <f t="shared" si="7"/>
        <v>0</v>
      </c>
    </row>
    <row r="147" spans="1:7" ht="14.25">
      <c r="A147" s="10"/>
      <c r="B147" s="10"/>
      <c r="C147" s="26"/>
      <c r="D147" s="26"/>
      <c r="E147" s="7"/>
      <c r="F147" s="8"/>
      <c r="G147" s="27">
        <f t="shared" si="7"/>
        <v>0</v>
      </c>
    </row>
    <row r="148" spans="1:7" ht="14.25">
      <c r="A148" s="10"/>
      <c r="B148" s="10"/>
      <c r="C148" s="26"/>
      <c r="D148" s="26"/>
      <c r="E148" s="7"/>
      <c r="F148" s="8"/>
      <c r="G148" s="27">
        <f t="shared" si="7"/>
        <v>0</v>
      </c>
    </row>
    <row r="149" spans="1:7" ht="15" thickBot="1">
      <c r="A149" s="10"/>
      <c r="B149" s="10"/>
      <c r="C149" s="28"/>
      <c r="D149" s="26"/>
      <c r="E149" s="24"/>
      <c r="F149" s="25"/>
      <c r="G149" s="37">
        <f t="shared" si="7"/>
        <v>0</v>
      </c>
    </row>
    <row r="150" spans="1:7" ht="15" thickBot="1">
      <c r="A150" s="10"/>
      <c r="B150" s="10"/>
      <c r="C150" s="333" t="str">
        <f>+A135&amp;", "&amp;B135</f>
        <v xml:space="preserve">Nicoline Kragskov, Super Mario </v>
      </c>
      <c r="D150" s="334"/>
      <c r="E150" s="334"/>
      <c r="F150" s="38" t="s">
        <v>173</v>
      </c>
      <c r="G150" s="11">
        <f>SUM(G135:G149)</f>
        <v>6</v>
      </c>
    </row>
    <row r="152" spans="1:7" ht="13.5" thickBot="1"/>
    <row r="153" spans="1:7" ht="15" thickBot="1">
      <c r="A153" s="33" t="s">
        <v>0</v>
      </c>
      <c r="B153" s="42" t="s">
        <v>13</v>
      </c>
      <c r="C153" s="40" t="s">
        <v>2</v>
      </c>
      <c r="D153" s="35" t="s">
        <v>3</v>
      </c>
      <c r="E153" s="34" t="s">
        <v>8</v>
      </c>
      <c r="F153" s="34" t="s">
        <v>4</v>
      </c>
      <c r="G153" s="36" t="s">
        <v>5</v>
      </c>
    </row>
    <row r="154" spans="1:7" ht="15" thickBot="1">
      <c r="A154" s="39" t="s">
        <v>343</v>
      </c>
      <c r="B154" s="43" t="s">
        <v>344</v>
      </c>
      <c r="C154" s="41" t="s">
        <v>325</v>
      </c>
      <c r="D154" s="82">
        <v>42344</v>
      </c>
      <c r="E154" s="30"/>
      <c r="F154" s="31" t="s">
        <v>39</v>
      </c>
      <c r="G154" s="32">
        <v>1</v>
      </c>
    </row>
    <row r="155" spans="1:7" ht="14.25">
      <c r="A155" s="10"/>
      <c r="B155" s="10"/>
      <c r="C155" s="26"/>
      <c r="D155" s="26"/>
      <c r="E155" s="7"/>
      <c r="F155" s="8"/>
      <c r="G155" s="27">
        <f t="shared" ref="G155:G168" si="8">IF(E155&lt;&gt;"",VLOOKUP(E155&amp;", "&amp;F155,PointSkema,2,FALSE),0)</f>
        <v>0</v>
      </c>
    </row>
    <row r="156" spans="1:7" ht="14.25">
      <c r="A156" s="10"/>
      <c r="B156" s="10"/>
      <c r="C156" s="26"/>
      <c r="D156" s="26"/>
      <c r="E156" s="7"/>
      <c r="F156" s="8"/>
      <c r="G156" s="27">
        <f t="shared" si="8"/>
        <v>0</v>
      </c>
    </row>
    <row r="157" spans="1:7" ht="14.25">
      <c r="A157" s="10"/>
      <c r="B157" s="10"/>
      <c r="C157" s="26"/>
      <c r="D157" s="26"/>
      <c r="E157" s="7"/>
      <c r="F157" s="8"/>
      <c r="G157" s="27">
        <f t="shared" si="8"/>
        <v>0</v>
      </c>
    </row>
    <row r="158" spans="1:7" ht="14.25">
      <c r="A158" s="10"/>
      <c r="B158" s="10"/>
      <c r="C158" s="26"/>
      <c r="D158" s="26"/>
      <c r="E158" s="7"/>
      <c r="F158" s="8"/>
      <c r="G158" s="27">
        <f t="shared" si="8"/>
        <v>0</v>
      </c>
    </row>
    <row r="159" spans="1:7" ht="14.25">
      <c r="A159" s="10"/>
      <c r="B159" s="10"/>
      <c r="C159" s="26"/>
      <c r="D159" s="26"/>
      <c r="E159" s="7"/>
      <c r="F159" s="8"/>
      <c r="G159" s="27">
        <f t="shared" si="8"/>
        <v>0</v>
      </c>
    </row>
    <row r="160" spans="1:7" ht="14.25">
      <c r="A160" s="10"/>
      <c r="B160" s="10"/>
      <c r="C160" s="26"/>
      <c r="D160" s="26"/>
      <c r="E160" s="7"/>
      <c r="F160" s="8"/>
      <c r="G160" s="27">
        <f t="shared" si="8"/>
        <v>0</v>
      </c>
    </row>
    <row r="161" spans="1:7" ht="14.25">
      <c r="A161" s="10"/>
      <c r="B161" s="10"/>
      <c r="C161" s="26"/>
      <c r="D161" s="26"/>
      <c r="E161" s="7"/>
      <c r="F161" s="8"/>
      <c r="G161" s="27">
        <f t="shared" si="8"/>
        <v>0</v>
      </c>
    </row>
    <row r="162" spans="1:7" ht="14.25">
      <c r="A162" s="10"/>
      <c r="B162" s="10"/>
      <c r="C162" s="26"/>
      <c r="D162" s="26"/>
      <c r="E162" s="7"/>
      <c r="F162" s="8"/>
      <c r="G162" s="27">
        <f t="shared" si="8"/>
        <v>0</v>
      </c>
    </row>
    <row r="163" spans="1:7" ht="14.25">
      <c r="A163" s="10"/>
      <c r="B163" s="10"/>
      <c r="C163" s="26"/>
      <c r="D163" s="26"/>
      <c r="E163" s="7"/>
      <c r="F163" s="8"/>
      <c r="G163" s="27">
        <f t="shared" si="8"/>
        <v>0</v>
      </c>
    </row>
    <row r="164" spans="1:7" ht="14.25">
      <c r="A164" s="10"/>
      <c r="B164" s="10"/>
      <c r="C164" s="26"/>
      <c r="D164" s="26"/>
      <c r="E164" s="7"/>
      <c r="F164" s="8"/>
      <c r="G164" s="27">
        <f t="shared" si="8"/>
        <v>0</v>
      </c>
    </row>
    <row r="165" spans="1:7" ht="14.25">
      <c r="A165" s="10"/>
      <c r="B165" s="10"/>
      <c r="C165" s="26"/>
      <c r="D165" s="26"/>
      <c r="E165" s="7"/>
      <c r="F165" s="8"/>
      <c r="G165" s="27">
        <f t="shared" si="8"/>
        <v>0</v>
      </c>
    </row>
    <row r="166" spans="1:7" ht="14.25">
      <c r="A166" s="10"/>
      <c r="B166" s="10"/>
      <c r="C166" s="26"/>
      <c r="D166" s="26"/>
      <c r="E166" s="7"/>
      <c r="F166" s="8"/>
      <c r="G166" s="27">
        <f t="shared" si="8"/>
        <v>0</v>
      </c>
    </row>
    <row r="167" spans="1:7" ht="14.25">
      <c r="A167" s="10"/>
      <c r="B167" s="10"/>
      <c r="C167" s="26"/>
      <c r="D167" s="26"/>
      <c r="E167" s="7"/>
      <c r="F167" s="8"/>
      <c r="G167" s="27">
        <f t="shared" si="8"/>
        <v>0</v>
      </c>
    </row>
    <row r="168" spans="1:7" ht="15" thickBot="1">
      <c r="A168" s="10"/>
      <c r="B168" s="10"/>
      <c r="C168" s="28"/>
      <c r="D168" s="26"/>
      <c r="E168" s="24"/>
      <c r="F168" s="25"/>
      <c r="G168" s="37">
        <f t="shared" si="8"/>
        <v>0</v>
      </c>
    </row>
    <row r="169" spans="1:7" ht="15" thickBot="1">
      <c r="A169" s="10"/>
      <c r="B169" s="10"/>
      <c r="C169" s="333" t="str">
        <f>+A154&amp;", "&amp;B154</f>
        <v xml:space="preserve">Ida Skals , Sorte </v>
      </c>
      <c r="D169" s="334"/>
      <c r="E169" s="334"/>
      <c r="F169" s="38" t="s">
        <v>173</v>
      </c>
      <c r="G169" s="11">
        <f>SUM(G154:G168)</f>
        <v>1</v>
      </c>
    </row>
    <row r="170" spans="1:7" ht="13.5" thickBot="1"/>
    <row r="171" spans="1:7" ht="15" thickBot="1">
      <c r="A171" s="33" t="s">
        <v>0</v>
      </c>
      <c r="B171" s="42" t="s">
        <v>13</v>
      </c>
      <c r="C171" s="40" t="s">
        <v>2</v>
      </c>
      <c r="D171" s="35" t="s">
        <v>3</v>
      </c>
      <c r="E171" s="34" t="s">
        <v>8</v>
      </c>
      <c r="F171" s="34" t="s">
        <v>4</v>
      </c>
      <c r="G171" s="36" t="s">
        <v>5</v>
      </c>
    </row>
    <row r="172" spans="1:7" ht="15" thickBot="1">
      <c r="A172" s="39" t="s">
        <v>345</v>
      </c>
      <c r="B172" s="43" t="s">
        <v>335</v>
      </c>
      <c r="C172" s="41" t="s">
        <v>325</v>
      </c>
      <c r="D172" s="82">
        <v>42344</v>
      </c>
      <c r="E172" s="30"/>
      <c r="F172" s="31" t="s">
        <v>39</v>
      </c>
      <c r="G172" s="32">
        <v>1</v>
      </c>
    </row>
    <row r="173" spans="1:7" ht="14.25">
      <c r="A173" s="10"/>
      <c r="B173" s="10"/>
      <c r="C173" s="26"/>
      <c r="D173" s="26"/>
      <c r="E173" s="7"/>
      <c r="F173" s="8"/>
      <c r="G173" s="27">
        <f t="shared" ref="G173:G186" si="9">IF(E173&lt;&gt;"",VLOOKUP(E173&amp;", "&amp;F173,PointSkema,2,FALSE),0)</f>
        <v>0</v>
      </c>
    </row>
    <row r="174" spans="1:7" ht="14.25">
      <c r="A174" s="10"/>
      <c r="B174" s="10"/>
      <c r="C174" s="26"/>
      <c r="D174" s="26"/>
      <c r="E174" s="7"/>
      <c r="F174" s="8"/>
      <c r="G174" s="27">
        <f t="shared" si="9"/>
        <v>0</v>
      </c>
    </row>
    <row r="175" spans="1:7" ht="14.25">
      <c r="A175" s="10"/>
      <c r="B175" s="10"/>
      <c r="C175" s="26"/>
      <c r="D175" s="26"/>
      <c r="E175" s="7"/>
      <c r="F175" s="8"/>
      <c r="G175" s="27">
        <f t="shared" si="9"/>
        <v>0</v>
      </c>
    </row>
    <row r="176" spans="1:7" ht="14.25">
      <c r="A176" s="10"/>
      <c r="B176" s="10"/>
      <c r="C176" s="26"/>
      <c r="D176" s="26"/>
      <c r="E176" s="7"/>
      <c r="F176" s="8"/>
      <c r="G176" s="27">
        <f t="shared" si="9"/>
        <v>0</v>
      </c>
    </row>
    <row r="177" spans="1:7" ht="14.25">
      <c r="A177" s="10"/>
      <c r="B177" s="10"/>
      <c r="C177" s="26"/>
      <c r="D177" s="26"/>
      <c r="E177" s="7"/>
      <c r="F177" s="8"/>
      <c r="G177" s="27">
        <f t="shared" si="9"/>
        <v>0</v>
      </c>
    </row>
    <row r="178" spans="1:7" ht="14.25">
      <c r="A178" s="10"/>
      <c r="B178" s="10"/>
      <c r="C178" s="26"/>
      <c r="D178" s="26"/>
      <c r="E178" s="7"/>
      <c r="F178" s="8"/>
      <c r="G178" s="27">
        <f t="shared" si="9"/>
        <v>0</v>
      </c>
    </row>
    <row r="179" spans="1:7" ht="14.25">
      <c r="A179" s="10"/>
      <c r="B179" s="10"/>
      <c r="C179" s="26"/>
      <c r="D179" s="26"/>
      <c r="E179" s="7"/>
      <c r="F179" s="8"/>
      <c r="G179" s="27">
        <f t="shared" si="9"/>
        <v>0</v>
      </c>
    </row>
    <row r="180" spans="1:7" ht="14.25">
      <c r="A180" s="10"/>
      <c r="B180" s="10"/>
      <c r="C180" s="26"/>
      <c r="D180" s="26"/>
      <c r="E180" s="7"/>
      <c r="F180" s="8"/>
      <c r="G180" s="27">
        <f t="shared" si="9"/>
        <v>0</v>
      </c>
    </row>
    <row r="181" spans="1:7" ht="14.25">
      <c r="A181" s="10"/>
      <c r="B181" s="10"/>
      <c r="C181" s="26"/>
      <c r="D181" s="26"/>
      <c r="E181" s="7"/>
      <c r="F181" s="8"/>
      <c r="G181" s="27">
        <f t="shared" si="9"/>
        <v>0</v>
      </c>
    </row>
    <row r="182" spans="1:7" ht="14.25">
      <c r="A182" s="10"/>
      <c r="B182" s="10"/>
      <c r="C182" s="26"/>
      <c r="D182" s="26"/>
      <c r="E182" s="7"/>
      <c r="F182" s="8"/>
      <c r="G182" s="27">
        <f t="shared" si="9"/>
        <v>0</v>
      </c>
    </row>
    <row r="183" spans="1:7" ht="14.25">
      <c r="A183" s="10"/>
      <c r="B183" s="10"/>
      <c r="C183" s="26"/>
      <c r="D183" s="26"/>
      <c r="E183" s="7"/>
      <c r="F183" s="8"/>
      <c r="G183" s="27">
        <f t="shared" si="9"/>
        <v>0</v>
      </c>
    </row>
    <row r="184" spans="1:7" ht="14.25">
      <c r="A184" s="10"/>
      <c r="B184" s="10"/>
      <c r="C184" s="26"/>
      <c r="D184" s="26"/>
      <c r="E184" s="7"/>
      <c r="F184" s="8"/>
      <c r="G184" s="27">
        <f t="shared" si="9"/>
        <v>0</v>
      </c>
    </row>
    <row r="185" spans="1:7" ht="14.25">
      <c r="A185" s="10"/>
      <c r="B185" s="10"/>
      <c r="C185" s="26"/>
      <c r="D185" s="26"/>
      <c r="E185" s="7"/>
      <c r="F185" s="8"/>
      <c r="G185" s="27">
        <f t="shared" si="9"/>
        <v>0</v>
      </c>
    </row>
    <row r="186" spans="1:7" ht="15" thickBot="1">
      <c r="A186" s="10"/>
      <c r="B186" s="10"/>
      <c r="C186" s="28"/>
      <c r="D186" s="26"/>
      <c r="E186" s="24"/>
      <c r="F186" s="25"/>
      <c r="G186" s="37">
        <f t="shared" si="9"/>
        <v>0</v>
      </c>
    </row>
    <row r="187" spans="1:7" ht="15" thickBot="1">
      <c r="A187" s="10"/>
      <c r="B187" s="10"/>
      <c r="C187" s="333" t="str">
        <f>+A172&amp;", "&amp;B172</f>
        <v xml:space="preserve">Will Nielsen , Super Mario </v>
      </c>
      <c r="D187" s="334"/>
      <c r="E187" s="334"/>
      <c r="F187" s="38" t="s">
        <v>173</v>
      </c>
      <c r="G187" s="11">
        <f>SUM(G172:G186)</f>
        <v>1</v>
      </c>
    </row>
    <row r="188" spans="1:7" ht="13.5" thickBot="1"/>
    <row r="189" spans="1:7" ht="15" thickBot="1">
      <c r="A189" s="33" t="s">
        <v>0</v>
      </c>
      <c r="B189" s="42" t="s">
        <v>13</v>
      </c>
      <c r="C189" s="40" t="s">
        <v>2</v>
      </c>
      <c r="D189" s="35" t="s">
        <v>3</v>
      </c>
      <c r="E189" s="34" t="s">
        <v>8</v>
      </c>
      <c r="F189" s="34" t="s">
        <v>4</v>
      </c>
      <c r="G189" s="36" t="s">
        <v>5</v>
      </c>
    </row>
    <row r="190" spans="1:7" ht="15" thickBot="1">
      <c r="A190" s="39" t="s">
        <v>346</v>
      </c>
      <c r="B190" s="43" t="s">
        <v>344</v>
      </c>
      <c r="C190" s="41" t="s">
        <v>325</v>
      </c>
      <c r="D190" s="82">
        <v>42344</v>
      </c>
      <c r="E190" s="30">
        <v>1</v>
      </c>
      <c r="F190" s="31" t="s">
        <v>39</v>
      </c>
      <c r="G190" s="32">
        <v>6</v>
      </c>
    </row>
    <row r="191" spans="1:7" ht="14.25">
      <c r="A191" s="10"/>
      <c r="B191" s="10"/>
      <c r="C191" s="26"/>
      <c r="D191" s="26"/>
      <c r="E191" s="7"/>
      <c r="F191" s="8"/>
      <c r="G191" s="27">
        <f t="shared" ref="G191:G204" si="10">IF(E191&lt;&gt;"",VLOOKUP(E191&amp;", "&amp;F191,PointSkema,2,FALSE),0)</f>
        <v>0</v>
      </c>
    </row>
    <row r="192" spans="1:7" ht="14.25">
      <c r="A192" s="10"/>
      <c r="B192" s="10"/>
      <c r="C192" s="26"/>
      <c r="D192" s="26"/>
      <c r="E192" s="7"/>
      <c r="F192" s="8"/>
      <c r="G192" s="27">
        <f t="shared" si="10"/>
        <v>0</v>
      </c>
    </row>
    <row r="193" spans="1:7" ht="14.25">
      <c r="A193" s="10"/>
      <c r="B193" s="10"/>
      <c r="C193" s="26"/>
      <c r="D193" s="26"/>
      <c r="E193" s="7"/>
      <c r="F193" s="8"/>
      <c r="G193" s="27">
        <f t="shared" si="10"/>
        <v>0</v>
      </c>
    </row>
    <row r="194" spans="1:7" ht="14.25">
      <c r="A194" s="10"/>
      <c r="B194" s="10"/>
      <c r="C194" s="26"/>
      <c r="D194" s="26"/>
      <c r="E194" s="7"/>
      <c r="F194" s="8"/>
      <c r="G194" s="27">
        <f t="shared" si="10"/>
        <v>0</v>
      </c>
    </row>
    <row r="195" spans="1:7" ht="14.25">
      <c r="A195" s="10"/>
      <c r="B195" s="10"/>
      <c r="C195" s="26"/>
      <c r="D195" s="26"/>
      <c r="E195" s="7"/>
      <c r="F195" s="8"/>
      <c r="G195" s="27">
        <f t="shared" si="10"/>
        <v>0</v>
      </c>
    </row>
    <row r="196" spans="1:7" ht="14.25">
      <c r="A196" s="10"/>
      <c r="B196" s="10"/>
      <c r="C196" s="26"/>
      <c r="D196" s="26"/>
      <c r="E196" s="7"/>
      <c r="F196" s="8"/>
      <c r="G196" s="27">
        <f t="shared" si="10"/>
        <v>0</v>
      </c>
    </row>
    <row r="197" spans="1:7" ht="14.25">
      <c r="A197" s="10"/>
      <c r="B197" s="10"/>
      <c r="C197" s="26"/>
      <c r="D197" s="26"/>
      <c r="E197" s="7"/>
      <c r="F197" s="8"/>
      <c r="G197" s="27">
        <f t="shared" si="10"/>
        <v>0</v>
      </c>
    </row>
    <row r="198" spans="1:7" ht="14.25">
      <c r="A198" s="10"/>
      <c r="B198" s="10"/>
      <c r="C198" s="26"/>
      <c r="D198" s="26"/>
      <c r="E198" s="7"/>
      <c r="F198" s="8"/>
      <c r="G198" s="27">
        <f t="shared" si="10"/>
        <v>0</v>
      </c>
    </row>
    <row r="199" spans="1:7" ht="14.25">
      <c r="A199" s="10"/>
      <c r="B199" s="10"/>
      <c r="C199" s="26"/>
      <c r="D199" s="26"/>
      <c r="E199" s="7"/>
      <c r="F199" s="8"/>
      <c r="G199" s="27">
        <f t="shared" si="10"/>
        <v>0</v>
      </c>
    </row>
    <row r="200" spans="1:7" ht="14.25">
      <c r="A200" s="10"/>
      <c r="B200" s="10"/>
      <c r="C200" s="26"/>
      <c r="D200" s="26"/>
      <c r="E200" s="7"/>
      <c r="F200" s="8"/>
      <c r="G200" s="27">
        <f t="shared" si="10"/>
        <v>0</v>
      </c>
    </row>
    <row r="201" spans="1:7" ht="14.25">
      <c r="A201" s="10"/>
      <c r="B201" s="10"/>
      <c r="C201" s="26"/>
      <c r="D201" s="26"/>
      <c r="E201" s="7"/>
      <c r="F201" s="8"/>
      <c r="G201" s="27">
        <f t="shared" si="10"/>
        <v>0</v>
      </c>
    </row>
    <row r="202" spans="1:7" ht="14.25">
      <c r="A202" s="10"/>
      <c r="B202" s="10"/>
      <c r="C202" s="26"/>
      <c r="D202" s="26"/>
      <c r="E202" s="7"/>
      <c r="F202" s="8"/>
      <c r="G202" s="27">
        <f t="shared" si="10"/>
        <v>0</v>
      </c>
    </row>
    <row r="203" spans="1:7" ht="14.25">
      <c r="A203" s="10"/>
      <c r="B203" s="10"/>
      <c r="C203" s="26"/>
      <c r="D203" s="26"/>
      <c r="E203" s="7"/>
      <c r="F203" s="8"/>
      <c r="G203" s="27">
        <f t="shared" si="10"/>
        <v>0</v>
      </c>
    </row>
    <row r="204" spans="1:7" ht="15" thickBot="1">
      <c r="A204" s="10"/>
      <c r="B204" s="10"/>
      <c r="C204" s="28"/>
      <c r="D204" s="26"/>
      <c r="E204" s="24"/>
      <c r="F204" s="25"/>
      <c r="G204" s="37">
        <f t="shared" si="10"/>
        <v>0</v>
      </c>
    </row>
    <row r="205" spans="1:7" ht="15" thickBot="1">
      <c r="A205" s="10"/>
      <c r="B205" s="10"/>
      <c r="C205" s="333" t="str">
        <f>+A190&amp;", "&amp;B190</f>
        <v xml:space="preserve">Isabella Normann Rasmussen , Sorte </v>
      </c>
      <c r="D205" s="334"/>
      <c r="E205" s="334"/>
      <c r="F205" s="38" t="s">
        <v>173</v>
      </c>
      <c r="G205" s="11">
        <f>SUM(G190:G204)</f>
        <v>6</v>
      </c>
    </row>
    <row r="207" spans="1:7" ht="13.5" thickBot="1"/>
    <row r="208" spans="1:7" ht="15" thickBot="1">
      <c r="A208" s="33" t="s">
        <v>0</v>
      </c>
      <c r="B208" s="42" t="s">
        <v>13</v>
      </c>
      <c r="C208" s="40" t="s">
        <v>2</v>
      </c>
      <c r="D208" s="35" t="s">
        <v>3</v>
      </c>
      <c r="E208" s="34" t="s">
        <v>8</v>
      </c>
      <c r="F208" s="34" t="s">
        <v>4</v>
      </c>
      <c r="G208" s="36" t="s">
        <v>5</v>
      </c>
    </row>
    <row r="209" spans="1:7" ht="15" thickBot="1">
      <c r="A209" s="39" t="s">
        <v>347</v>
      </c>
      <c r="B209" s="43" t="s">
        <v>335</v>
      </c>
      <c r="C209" s="41" t="s">
        <v>325</v>
      </c>
      <c r="D209" s="82">
        <v>42344</v>
      </c>
      <c r="E209" s="30"/>
      <c r="F209" s="31" t="s">
        <v>39</v>
      </c>
      <c r="G209" s="32">
        <v>1</v>
      </c>
    </row>
    <row r="210" spans="1:7" ht="14.25">
      <c r="A210" s="10"/>
      <c r="B210" s="10"/>
      <c r="C210" s="26" t="s">
        <v>325</v>
      </c>
      <c r="D210" s="82">
        <v>42344</v>
      </c>
      <c r="E210" s="7"/>
      <c r="F210" s="8" t="s">
        <v>38</v>
      </c>
      <c r="G210" s="27">
        <v>1</v>
      </c>
    </row>
    <row r="211" spans="1:7" ht="14.25">
      <c r="A211" s="10"/>
      <c r="B211" s="10"/>
      <c r="C211" s="26"/>
      <c r="D211" s="26"/>
      <c r="E211" s="7"/>
      <c r="F211" s="8"/>
      <c r="G211" s="27">
        <f t="shared" ref="G211:G223" si="11">IF(E211&lt;&gt;"",VLOOKUP(E211&amp;", "&amp;F211,PointSkema,2,FALSE),0)</f>
        <v>0</v>
      </c>
    </row>
    <row r="212" spans="1:7" ht="14.25">
      <c r="A212" s="10"/>
      <c r="B212" s="10"/>
      <c r="C212" s="26"/>
      <c r="D212" s="26"/>
      <c r="E212" s="7"/>
      <c r="F212" s="8"/>
      <c r="G212" s="27">
        <f t="shared" si="11"/>
        <v>0</v>
      </c>
    </row>
    <row r="213" spans="1:7" ht="14.25">
      <c r="A213" s="10"/>
      <c r="B213" s="10"/>
      <c r="C213" s="26"/>
      <c r="D213" s="26"/>
      <c r="E213" s="7"/>
      <c r="F213" s="8"/>
      <c r="G213" s="27">
        <f t="shared" si="11"/>
        <v>0</v>
      </c>
    </row>
    <row r="214" spans="1:7" ht="14.25">
      <c r="A214" s="10"/>
      <c r="B214" s="10"/>
      <c r="C214" s="26"/>
      <c r="D214" s="26"/>
      <c r="E214" s="7"/>
      <c r="F214" s="8"/>
      <c r="G214" s="27">
        <f t="shared" si="11"/>
        <v>0</v>
      </c>
    </row>
    <row r="215" spans="1:7" ht="14.25">
      <c r="A215" s="10"/>
      <c r="B215" s="10"/>
      <c r="C215" s="26"/>
      <c r="D215" s="26"/>
      <c r="E215" s="7"/>
      <c r="F215" s="8"/>
      <c r="G215" s="27">
        <f t="shared" si="11"/>
        <v>0</v>
      </c>
    </row>
    <row r="216" spans="1:7" ht="14.25">
      <c r="A216" s="10"/>
      <c r="B216" s="10"/>
      <c r="C216" s="26"/>
      <c r="D216" s="26"/>
      <c r="E216" s="7"/>
      <c r="F216" s="8"/>
      <c r="G216" s="27">
        <f t="shared" si="11"/>
        <v>0</v>
      </c>
    </row>
    <row r="217" spans="1:7" ht="14.25">
      <c r="A217" s="10"/>
      <c r="B217" s="10"/>
      <c r="C217" s="26"/>
      <c r="D217" s="26"/>
      <c r="E217" s="7"/>
      <c r="F217" s="8"/>
      <c r="G217" s="27">
        <f t="shared" si="11"/>
        <v>0</v>
      </c>
    </row>
    <row r="218" spans="1:7" ht="14.25">
      <c r="A218" s="10"/>
      <c r="B218" s="10"/>
      <c r="C218" s="26"/>
      <c r="D218" s="26"/>
      <c r="E218" s="7"/>
      <c r="F218" s="8"/>
      <c r="G218" s="27">
        <f t="shared" si="11"/>
        <v>0</v>
      </c>
    </row>
    <row r="219" spans="1:7" ht="14.25">
      <c r="A219" s="10"/>
      <c r="B219" s="10"/>
      <c r="C219" s="26"/>
      <c r="D219" s="26"/>
      <c r="E219" s="7"/>
      <c r="F219" s="8"/>
      <c r="G219" s="27">
        <f t="shared" si="11"/>
        <v>0</v>
      </c>
    </row>
    <row r="220" spans="1:7" ht="14.25">
      <c r="A220" s="10"/>
      <c r="B220" s="10"/>
      <c r="C220" s="26"/>
      <c r="D220" s="26"/>
      <c r="E220" s="7"/>
      <c r="F220" s="8"/>
      <c r="G220" s="27">
        <f t="shared" si="11"/>
        <v>0</v>
      </c>
    </row>
    <row r="221" spans="1:7" ht="14.25">
      <c r="A221" s="10"/>
      <c r="B221" s="10"/>
      <c r="C221" s="26"/>
      <c r="D221" s="26"/>
      <c r="E221" s="7"/>
      <c r="F221" s="8"/>
      <c r="G221" s="27">
        <f t="shared" si="11"/>
        <v>0</v>
      </c>
    </row>
    <row r="222" spans="1:7" ht="14.25">
      <c r="A222" s="10"/>
      <c r="B222" s="10"/>
      <c r="C222" s="26"/>
      <c r="D222" s="26"/>
      <c r="E222" s="7"/>
      <c r="F222" s="8"/>
      <c r="G222" s="27">
        <f t="shared" si="11"/>
        <v>0</v>
      </c>
    </row>
    <row r="223" spans="1:7" ht="15" thickBot="1">
      <c r="A223" s="10"/>
      <c r="B223" s="10"/>
      <c r="C223" s="28"/>
      <c r="D223" s="26"/>
      <c r="E223" s="24"/>
      <c r="F223" s="25"/>
      <c r="G223" s="37">
        <f t="shared" si="11"/>
        <v>0</v>
      </c>
    </row>
    <row r="224" spans="1:7" ht="15" thickBot="1">
      <c r="A224" s="10"/>
      <c r="B224" s="10"/>
      <c r="C224" s="333" t="str">
        <f>+A209&amp;", "&amp;B209</f>
        <v xml:space="preserve">Julie Soelberg, Super Mario </v>
      </c>
      <c r="D224" s="334"/>
      <c r="E224" s="334"/>
      <c r="F224" s="38" t="s">
        <v>173</v>
      </c>
      <c r="G224" s="11">
        <f>SUM(G209:G223)</f>
        <v>2</v>
      </c>
    </row>
    <row r="226" spans="1:7" ht="13.5" thickBot="1"/>
    <row r="227" spans="1:7" ht="15" thickBot="1">
      <c r="A227" s="33" t="s">
        <v>0</v>
      </c>
      <c r="B227" s="42" t="s">
        <v>13</v>
      </c>
      <c r="C227" s="40" t="s">
        <v>2</v>
      </c>
      <c r="D227" s="35" t="s">
        <v>3</v>
      </c>
      <c r="E227" s="34" t="s">
        <v>8</v>
      </c>
      <c r="F227" s="34" t="s">
        <v>4</v>
      </c>
      <c r="G227" s="36" t="s">
        <v>5</v>
      </c>
    </row>
    <row r="228" spans="1:7" ht="15" thickBot="1">
      <c r="A228" s="39" t="s">
        <v>348</v>
      </c>
      <c r="B228" s="43" t="s">
        <v>349</v>
      </c>
      <c r="C228" s="41" t="s">
        <v>325</v>
      </c>
      <c r="D228" s="82">
        <v>42344</v>
      </c>
      <c r="E228" s="30">
        <v>2</v>
      </c>
      <c r="F228" s="31" t="s">
        <v>39</v>
      </c>
      <c r="G228" s="32">
        <v>5</v>
      </c>
    </row>
    <row r="229" spans="1:7" ht="14.25">
      <c r="A229" s="10"/>
      <c r="B229" s="10"/>
      <c r="C229" s="26"/>
      <c r="D229" s="26"/>
      <c r="E229" s="7"/>
      <c r="F229" s="8"/>
      <c r="G229" s="27">
        <f t="shared" ref="G229:G242" si="12">IF(E229&lt;&gt;"",VLOOKUP(E229&amp;", "&amp;F229,PointSkema,2,FALSE),0)</f>
        <v>0</v>
      </c>
    </row>
    <row r="230" spans="1:7" ht="14.25">
      <c r="A230" s="10"/>
      <c r="B230" s="10"/>
      <c r="C230" s="26"/>
      <c r="D230" s="26"/>
      <c r="E230" s="7"/>
      <c r="F230" s="8"/>
      <c r="G230" s="27">
        <f t="shared" si="12"/>
        <v>0</v>
      </c>
    </row>
    <row r="231" spans="1:7" ht="14.25">
      <c r="A231" s="10"/>
      <c r="B231" s="10"/>
      <c r="C231" s="26"/>
      <c r="D231" s="26"/>
      <c r="E231" s="7"/>
      <c r="F231" s="8"/>
      <c r="G231" s="27">
        <f t="shared" si="12"/>
        <v>0</v>
      </c>
    </row>
    <row r="232" spans="1:7" ht="14.25">
      <c r="A232" s="10"/>
      <c r="B232" s="10"/>
      <c r="C232" s="26"/>
      <c r="D232" s="26"/>
      <c r="E232" s="7"/>
      <c r="F232" s="8"/>
      <c r="G232" s="27">
        <f t="shared" si="12"/>
        <v>0</v>
      </c>
    </row>
    <row r="233" spans="1:7" ht="14.25">
      <c r="A233" s="10"/>
      <c r="B233" s="10"/>
      <c r="C233" s="26"/>
      <c r="D233" s="26"/>
      <c r="E233" s="7"/>
      <c r="F233" s="8"/>
      <c r="G233" s="27">
        <f t="shared" si="12"/>
        <v>0</v>
      </c>
    </row>
    <row r="234" spans="1:7" ht="14.25">
      <c r="A234" s="10"/>
      <c r="B234" s="10"/>
      <c r="C234" s="26"/>
      <c r="D234" s="26"/>
      <c r="E234" s="7"/>
      <c r="F234" s="8"/>
      <c r="G234" s="27">
        <f t="shared" si="12"/>
        <v>0</v>
      </c>
    </row>
    <row r="235" spans="1:7" ht="14.25">
      <c r="A235" s="10"/>
      <c r="B235" s="10"/>
      <c r="C235" s="26"/>
      <c r="D235" s="26"/>
      <c r="E235" s="7"/>
      <c r="F235" s="8"/>
      <c r="G235" s="27">
        <f t="shared" si="12"/>
        <v>0</v>
      </c>
    </row>
    <row r="236" spans="1:7" ht="14.25">
      <c r="A236" s="10"/>
      <c r="B236" s="10"/>
      <c r="C236" s="26"/>
      <c r="D236" s="26"/>
      <c r="E236" s="7"/>
      <c r="F236" s="8"/>
      <c r="G236" s="27">
        <f t="shared" si="12"/>
        <v>0</v>
      </c>
    </row>
    <row r="237" spans="1:7" ht="14.25">
      <c r="A237" s="10"/>
      <c r="B237" s="10"/>
      <c r="C237" s="26"/>
      <c r="D237" s="26"/>
      <c r="E237" s="7"/>
      <c r="F237" s="8"/>
      <c r="G237" s="27">
        <f t="shared" si="12"/>
        <v>0</v>
      </c>
    </row>
    <row r="238" spans="1:7" ht="14.25">
      <c r="A238" s="10"/>
      <c r="B238" s="10"/>
      <c r="C238" s="26"/>
      <c r="D238" s="26"/>
      <c r="E238" s="7"/>
      <c r="F238" s="8"/>
      <c r="G238" s="27">
        <f t="shared" si="12"/>
        <v>0</v>
      </c>
    </row>
    <row r="239" spans="1:7" ht="14.25">
      <c r="A239" s="10"/>
      <c r="B239" s="10"/>
      <c r="C239" s="26"/>
      <c r="D239" s="26"/>
      <c r="E239" s="7"/>
      <c r="F239" s="8"/>
      <c r="G239" s="27">
        <f t="shared" si="12"/>
        <v>0</v>
      </c>
    </row>
    <row r="240" spans="1:7" ht="14.25">
      <c r="A240" s="10"/>
      <c r="B240" s="10"/>
      <c r="C240" s="26"/>
      <c r="D240" s="26"/>
      <c r="E240" s="7"/>
      <c r="F240" s="8"/>
      <c r="G240" s="27">
        <f t="shared" si="12"/>
        <v>0</v>
      </c>
    </row>
    <row r="241" spans="1:7" ht="14.25">
      <c r="A241" s="10"/>
      <c r="B241" s="10"/>
      <c r="C241" s="26"/>
      <c r="D241" s="26"/>
      <c r="E241" s="7"/>
      <c r="F241" s="8"/>
      <c r="G241" s="27">
        <f t="shared" si="12"/>
        <v>0</v>
      </c>
    </row>
    <row r="242" spans="1:7" ht="15" thickBot="1">
      <c r="A242" s="10"/>
      <c r="B242" s="10"/>
      <c r="C242" s="28"/>
      <c r="D242" s="26"/>
      <c r="E242" s="24"/>
      <c r="F242" s="25"/>
      <c r="G242" s="37">
        <f t="shared" si="12"/>
        <v>0</v>
      </c>
    </row>
    <row r="243" spans="1:7" ht="15" thickBot="1">
      <c r="A243" s="10"/>
      <c r="B243" s="10"/>
      <c r="C243" s="333" t="str">
        <f>+A228&amp;", "&amp;B228</f>
        <v>Sarah Viby , Arthur</v>
      </c>
      <c r="D243" s="334"/>
      <c r="E243" s="334"/>
      <c r="F243" s="38" t="s">
        <v>173</v>
      </c>
      <c r="G243" s="11">
        <f>SUM(G228:G242)</f>
        <v>5</v>
      </c>
    </row>
    <row r="245" spans="1:7" ht="13.5" thickBot="1"/>
    <row r="246" spans="1:7" ht="15" thickBot="1">
      <c r="A246" s="33" t="s">
        <v>0</v>
      </c>
      <c r="B246" s="42" t="s">
        <v>13</v>
      </c>
      <c r="C246" s="40" t="s">
        <v>2</v>
      </c>
      <c r="D246" s="35" t="s">
        <v>3</v>
      </c>
      <c r="E246" s="34" t="s">
        <v>8</v>
      </c>
      <c r="F246" s="34" t="s">
        <v>4</v>
      </c>
      <c r="G246" s="36" t="s">
        <v>5</v>
      </c>
    </row>
    <row r="247" spans="1:7" ht="15" thickBot="1">
      <c r="A247" s="39" t="s">
        <v>350</v>
      </c>
      <c r="B247" s="43" t="s">
        <v>333</v>
      </c>
      <c r="C247" s="41" t="s">
        <v>325</v>
      </c>
      <c r="D247" s="82">
        <v>42344</v>
      </c>
      <c r="E247" s="30"/>
      <c r="F247" s="31" t="s">
        <v>39</v>
      </c>
      <c r="G247" s="32">
        <v>1</v>
      </c>
    </row>
    <row r="248" spans="1:7" ht="14.25">
      <c r="A248" s="10"/>
      <c r="B248" s="10"/>
      <c r="C248" s="26" t="s">
        <v>325</v>
      </c>
      <c r="D248" s="82">
        <v>42344</v>
      </c>
      <c r="E248" s="7"/>
      <c r="F248" s="8" t="s">
        <v>38</v>
      </c>
      <c r="G248" s="27">
        <v>1</v>
      </c>
    </row>
    <row r="249" spans="1:7" ht="14.25">
      <c r="A249" s="10"/>
      <c r="B249" s="10"/>
      <c r="C249" s="26"/>
      <c r="D249" s="26"/>
      <c r="E249" s="7"/>
      <c r="F249" s="8"/>
      <c r="G249" s="27">
        <f t="shared" ref="G249:G261" si="13">IF(E249&lt;&gt;"",VLOOKUP(E249&amp;", "&amp;F249,PointSkema,2,FALSE),0)</f>
        <v>0</v>
      </c>
    </row>
    <row r="250" spans="1:7" ht="14.25">
      <c r="A250" s="10"/>
      <c r="B250" s="10"/>
      <c r="C250" s="26"/>
      <c r="D250" s="26"/>
      <c r="E250" s="7"/>
      <c r="F250" s="8"/>
      <c r="G250" s="27">
        <f t="shared" si="13"/>
        <v>0</v>
      </c>
    </row>
    <row r="251" spans="1:7" ht="14.25">
      <c r="A251" s="10"/>
      <c r="B251" s="10"/>
      <c r="C251" s="26"/>
      <c r="D251" s="26"/>
      <c r="E251" s="7"/>
      <c r="F251" s="8"/>
      <c r="G251" s="27">
        <f t="shared" si="13"/>
        <v>0</v>
      </c>
    </row>
    <row r="252" spans="1:7" ht="14.25">
      <c r="A252" s="10"/>
      <c r="B252" s="10"/>
      <c r="C252" s="26"/>
      <c r="D252" s="26"/>
      <c r="E252" s="7"/>
      <c r="F252" s="8"/>
      <c r="G252" s="27">
        <f t="shared" si="13"/>
        <v>0</v>
      </c>
    </row>
    <row r="253" spans="1:7" ht="14.25">
      <c r="A253" s="10"/>
      <c r="B253" s="10"/>
      <c r="C253" s="26"/>
      <c r="D253" s="26"/>
      <c r="E253" s="7"/>
      <c r="F253" s="8"/>
      <c r="G253" s="27">
        <f t="shared" si="13"/>
        <v>0</v>
      </c>
    </row>
    <row r="254" spans="1:7" ht="14.25">
      <c r="A254" s="10"/>
      <c r="B254" s="10"/>
      <c r="C254" s="26"/>
      <c r="D254" s="26"/>
      <c r="E254" s="7"/>
      <c r="F254" s="8"/>
      <c r="G254" s="27">
        <f t="shared" si="13"/>
        <v>0</v>
      </c>
    </row>
    <row r="255" spans="1:7" ht="14.25">
      <c r="A255" s="10"/>
      <c r="B255" s="10"/>
      <c r="C255" s="26"/>
      <c r="D255" s="26"/>
      <c r="E255" s="7"/>
      <c r="F255" s="8"/>
      <c r="G255" s="27">
        <f t="shared" si="13"/>
        <v>0</v>
      </c>
    </row>
    <row r="256" spans="1:7" ht="14.25">
      <c r="A256" s="10"/>
      <c r="B256" s="10"/>
      <c r="C256" s="26"/>
      <c r="D256" s="26"/>
      <c r="E256" s="7"/>
      <c r="F256" s="8"/>
      <c r="G256" s="27">
        <f t="shared" si="13"/>
        <v>0</v>
      </c>
    </row>
    <row r="257" spans="1:7" ht="14.25">
      <c r="A257" s="10"/>
      <c r="B257" s="10"/>
      <c r="C257" s="26"/>
      <c r="D257" s="26"/>
      <c r="E257" s="7"/>
      <c r="F257" s="8"/>
      <c r="G257" s="27">
        <f t="shared" si="13"/>
        <v>0</v>
      </c>
    </row>
    <row r="258" spans="1:7" ht="14.25">
      <c r="A258" s="10"/>
      <c r="B258" s="10"/>
      <c r="C258" s="26"/>
      <c r="D258" s="26"/>
      <c r="E258" s="7"/>
      <c r="F258" s="8"/>
      <c r="G258" s="27">
        <f t="shared" si="13"/>
        <v>0</v>
      </c>
    </row>
    <row r="259" spans="1:7" ht="14.25">
      <c r="A259" s="10"/>
      <c r="B259" s="10"/>
      <c r="C259" s="26"/>
      <c r="D259" s="26"/>
      <c r="E259" s="7"/>
      <c r="F259" s="8"/>
      <c r="G259" s="27">
        <f t="shared" si="13"/>
        <v>0</v>
      </c>
    </row>
    <row r="260" spans="1:7" ht="14.25">
      <c r="A260" s="10"/>
      <c r="B260" s="10"/>
      <c r="C260" s="26"/>
      <c r="D260" s="26"/>
      <c r="E260" s="7"/>
      <c r="F260" s="8"/>
      <c r="G260" s="27">
        <f t="shared" si="13"/>
        <v>0</v>
      </c>
    </row>
    <row r="261" spans="1:7" ht="15" thickBot="1">
      <c r="A261" s="10"/>
      <c r="B261" s="10"/>
      <c r="C261" s="28"/>
      <c r="D261" s="26"/>
      <c r="E261" s="24"/>
      <c r="F261" s="25"/>
      <c r="G261" s="37">
        <f t="shared" si="13"/>
        <v>0</v>
      </c>
    </row>
    <row r="262" spans="1:7" ht="15" thickBot="1">
      <c r="A262" s="10"/>
      <c r="B262" s="10"/>
      <c r="C262" s="333" t="str">
        <f>+A247&amp;", "&amp;B247</f>
        <v>Cecilie Strip , Golddigger</v>
      </c>
      <c r="D262" s="334"/>
      <c r="E262" s="334"/>
      <c r="F262" s="38" t="s">
        <v>173</v>
      </c>
      <c r="G262" s="11">
        <f>SUM(G247:G261)</f>
        <v>2</v>
      </c>
    </row>
    <row r="264" spans="1:7" ht="13.5" thickBot="1"/>
    <row r="265" spans="1:7" ht="15" thickBot="1">
      <c r="A265" s="33" t="s">
        <v>0</v>
      </c>
      <c r="B265" s="42" t="s">
        <v>13</v>
      </c>
      <c r="C265" s="40" t="s">
        <v>2</v>
      </c>
      <c r="D265" s="35" t="s">
        <v>3</v>
      </c>
      <c r="E265" s="34" t="s">
        <v>8</v>
      </c>
      <c r="F265" s="34" t="s">
        <v>4</v>
      </c>
      <c r="G265" s="36" t="s">
        <v>5</v>
      </c>
    </row>
    <row r="266" spans="1:7" ht="15" thickBot="1">
      <c r="A266" s="39" t="s">
        <v>351</v>
      </c>
      <c r="B266" s="43" t="s">
        <v>349</v>
      </c>
      <c r="C266" s="41" t="s">
        <v>325</v>
      </c>
      <c r="D266" s="82">
        <v>42344</v>
      </c>
      <c r="E266" s="30"/>
      <c r="F266" s="31" t="s">
        <v>39</v>
      </c>
      <c r="G266" s="32">
        <v>3</v>
      </c>
    </row>
    <row r="267" spans="1:7" ht="14.25">
      <c r="A267" s="10"/>
      <c r="B267" s="10"/>
      <c r="C267" s="26"/>
      <c r="D267" s="26"/>
      <c r="E267" s="7"/>
      <c r="F267" s="8"/>
      <c r="G267" s="27">
        <f t="shared" ref="G267:G280" si="14">IF(E267&lt;&gt;"",VLOOKUP(E267&amp;", "&amp;F267,PointSkema,2,FALSE),0)</f>
        <v>0</v>
      </c>
    </row>
    <row r="268" spans="1:7" ht="14.25">
      <c r="A268" s="10"/>
      <c r="B268" s="10"/>
      <c r="C268" s="26"/>
      <c r="D268" s="26"/>
      <c r="E268" s="7"/>
      <c r="F268" s="8"/>
      <c r="G268" s="27">
        <f t="shared" si="14"/>
        <v>0</v>
      </c>
    </row>
    <row r="269" spans="1:7" ht="14.25">
      <c r="A269" s="10"/>
      <c r="B269" s="10"/>
      <c r="C269" s="26"/>
      <c r="D269" s="26"/>
      <c r="E269" s="7"/>
      <c r="F269" s="8"/>
      <c r="G269" s="27">
        <f t="shared" si="14"/>
        <v>0</v>
      </c>
    </row>
    <row r="270" spans="1:7" ht="14.25">
      <c r="A270" s="10"/>
      <c r="B270" s="10"/>
      <c r="C270" s="26"/>
      <c r="D270" s="26"/>
      <c r="E270" s="7"/>
      <c r="F270" s="8"/>
      <c r="G270" s="27">
        <f t="shared" si="14"/>
        <v>0</v>
      </c>
    </row>
    <row r="271" spans="1:7" ht="14.25">
      <c r="A271" s="10"/>
      <c r="B271" s="10"/>
      <c r="C271" s="26"/>
      <c r="D271" s="26"/>
      <c r="E271" s="7"/>
      <c r="F271" s="8"/>
      <c r="G271" s="27">
        <f t="shared" si="14"/>
        <v>0</v>
      </c>
    </row>
    <row r="272" spans="1:7" ht="14.25">
      <c r="A272" s="10"/>
      <c r="B272" s="10"/>
      <c r="C272" s="26"/>
      <c r="D272" s="26"/>
      <c r="E272" s="7"/>
      <c r="F272" s="8"/>
      <c r="G272" s="27">
        <f t="shared" si="14"/>
        <v>0</v>
      </c>
    </row>
    <row r="273" spans="1:7" ht="14.25">
      <c r="A273" s="10"/>
      <c r="B273" s="10"/>
      <c r="C273" s="26"/>
      <c r="D273" s="26"/>
      <c r="E273" s="7"/>
      <c r="F273" s="8"/>
      <c r="G273" s="27">
        <f t="shared" si="14"/>
        <v>0</v>
      </c>
    </row>
    <row r="274" spans="1:7" ht="14.25">
      <c r="A274" s="10"/>
      <c r="B274" s="10"/>
      <c r="C274" s="26"/>
      <c r="D274" s="26"/>
      <c r="E274" s="7"/>
      <c r="F274" s="8"/>
      <c r="G274" s="27">
        <f t="shared" si="14"/>
        <v>0</v>
      </c>
    </row>
    <row r="275" spans="1:7" ht="14.25">
      <c r="A275" s="10"/>
      <c r="B275" s="10"/>
      <c r="C275" s="26"/>
      <c r="D275" s="26"/>
      <c r="E275" s="7"/>
      <c r="F275" s="8"/>
      <c r="G275" s="27">
        <f t="shared" si="14"/>
        <v>0</v>
      </c>
    </row>
    <row r="276" spans="1:7" ht="14.25">
      <c r="A276" s="10"/>
      <c r="B276" s="10"/>
      <c r="C276" s="26"/>
      <c r="D276" s="26"/>
      <c r="E276" s="7"/>
      <c r="F276" s="8"/>
      <c r="G276" s="27">
        <f t="shared" si="14"/>
        <v>0</v>
      </c>
    </row>
    <row r="277" spans="1:7" ht="14.25">
      <c r="A277" s="10"/>
      <c r="B277" s="10"/>
      <c r="C277" s="26"/>
      <c r="D277" s="26"/>
      <c r="E277" s="7"/>
      <c r="F277" s="8"/>
      <c r="G277" s="27">
        <f t="shared" si="14"/>
        <v>0</v>
      </c>
    </row>
    <row r="278" spans="1:7" ht="14.25">
      <c r="A278" s="10"/>
      <c r="B278" s="10"/>
      <c r="C278" s="26"/>
      <c r="D278" s="26"/>
      <c r="E278" s="7"/>
      <c r="F278" s="8"/>
      <c r="G278" s="27">
        <f t="shared" si="14"/>
        <v>0</v>
      </c>
    </row>
    <row r="279" spans="1:7" ht="14.25">
      <c r="A279" s="10"/>
      <c r="B279" s="10"/>
      <c r="C279" s="26"/>
      <c r="D279" s="26"/>
      <c r="E279" s="7"/>
      <c r="F279" s="8"/>
      <c r="G279" s="27">
        <f t="shared" si="14"/>
        <v>0</v>
      </c>
    </row>
    <row r="280" spans="1:7" ht="15" thickBot="1">
      <c r="A280" s="10"/>
      <c r="B280" s="10"/>
      <c r="C280" s="28"/>
      <c r="D280" s="26"/>
      <c r="E280" s="24"/>
      <c r="F280" s="25"/>
      <c r="G280" s="37">
        <f t="shared" si="14"/>
        <v>0</v>
      </c>
    </row>
    <row r="281" spans="1:7" ht="15" thickBot="1">
      <c r="A281" s="10"/>
      <c r="B281" s="10"/>
      <c r="C281" s="333" t="str">
        <f>+A266&amp;", "&amp;B266</f>
        <v>Annika Svenstrup , Arthur</v>
      </c>
      <c r="D281" s="334"/>
      <c r="E281" s="334"/>
      <c r="F281" s="38" t="s">
        <v>173</v>
      </c>
      <c r="G281" s="11">
        <f>SUM(G266:G280)</f>
        <v>3</v>
      </c>
    </row>
    <row r="283" spans="1:7" ht="13.5" thickBot="1"/>
    <row r="284" spans="1:7" ht="15" thickBot="1">
      <c r="A284" s="33" t="s">
        <v>0</v>
      </c>
      <c r="B284" s="42" t="s">
        <v>13</v>
      </c>
      <c r="C284" s="40" t="s">
        <v>2</v>
      </c>
      <c r="D284" s="35" t="s">
        <v>3</v>
      </c>
      <c r="E284" s="34" t="s">
        <v>8</v>
      </c>
      <c r="F284" s="34" t="s">
        <v>4</v>
      </c>
      <c r="G284" s="36" t="s">
        <v>5</v>
      </c>
    </row>
    <row r="285" spans="1:7" ht="15" thickBot="1">
      <c r="A285" s="39" t="s">
        <v>352</v>
      </c>
      <c r="B285" s="43" t="s">
        <v>329</v>
      </c>
      <c r="C285" s="41" t="s">
        <v>325</v>
      </c>
      <c r="D285" s="82">
        <v>42344</v>
      </c>
      <c r="E285" s="30"/>
      <c r="F285" s="31" t="s">
        <v>39</v>
      </c>
      <c r="G285" s="32">
        <v>1</v>
      </c>
    </row>
    <row r="286" spans="1:7" ht="14.25">
      <c r="A286" s="10"/>
      <c r="B286" s="10"/>
      <c r="C286" s="26"/>
      <c r="D286" s="26"/>
      <c r="E286" s="7"/>
      <c r="F286" s="8"/>
      <c r="G286" s="27">
        <f t="shared" ref="G286:G299" si="15">IF(E286&lt;&gt;"",VLOOKUP(E286&amp;", "&amp;F286,PointSkema,2,FALSE),0)</f>
        <v>0</v>
      </c>
    </row>
    <row r="287" spans="1:7" ht="14.25">
      <c r="A287" s="10"/>
      <c r="B287" s="10"/>
      <c r="C287" s="26"/>
      <c r="D287" s="26"/>
      <c r="E287" s="7"/>
      <c r="F287" s="8"/>
      <c r="G287" s="27">
        <f t="shared" si="15"/>
        <v>0</v>
      </c>
    </row>
    <row r="288" spans="1:7" ht="14.25">
      <c r="A288" s="10"/>
      <c r="B288" s="10"/>
      <c r="C288" s="26"/>
      <c r="D288" s="26"/>
      <c r="E288" s="7"/>
      <c r="F288" s="8"/>
      <c r="G288" s="27">
        <f t="shared" si="15"/>
        <v>0</v>
      </c>
    </row>
    <row r="289" spans="1:7" ht="14.25">
      <c r="A289" s="10"/>
      <c r="B289" s="10"/>
      <c r="C289" s="26"/>
      <c r="D289" s="26"/>
      <c r="E289" s="7"/>
      <c r="F289" s="8"/>
      <c r="G289" s="27">
        <f t="shared" si="15"/>
        <v>0</v>
      </c>
    </row>
    <row r="290" spans="1:7" ht="14.25">
      <c r="A290" s="10"/>
      <c r="B290" s="10"/>
      <c r="C290" s="26"/>
      <c r="D290" s="26"/>
      <c r="E290" s="7"/>
      <c r="F290" s="8"/>
      <c r="G290" s="27">
        <f t="shared" si="15"/>
        <v>0</v>
      </c>
    </row>
    <row r="291" spans="1:7" ht="14.25">
      <c r="A291" s="10"/>
      <c r="B291" s="10"/>
      <c r="C291" s="26"/>
      <c r="D291" s="26"/>
      <c r="E291" s="7"/>
      <c r="F291" s="8"/>
      <c r="G291" s="27">
        <f t="shared" si="15"/>
        <v>0</v>
      </c>
    </row>
    <row r="292" spans="1:7" ht="14.25">
      <c r="A292" s="10"/>
      <c r="B292" s="10"/>
      <c r="C292" s="26"/>
      <c r="D292" s="26"/>
      <c r="E292" s="7"/>
      <c r="F292" s="8"/>
      <c r="G292" s="27">
        <f t="shared" si="15"/>
        <v>0</v>
      </c>
    </row>
    <row r="293" spans="1:7" ht="14.25">
      <c r="A293" s="10"/>
      <c r="B293" s="10"/>
      <c r="C293" s="26"/>
      <c r="D293" s="26"/>
      <c r="E293" s="7"/>
      <c r="F293" s="8"/>
      <c r="G293" s="27">
        <f t="shared" si="15"/>
        <v>0</v>
      </c>
    </row>
    <row r="294" spans="1:7" ht="14.25">
      <c r="A294" s="10"/>
      <c r="B294" s="10"/>
      <c r="C294" s="26"/>
      <c r="D294" s="26"/>
      <c r="E294" s="7"/>
      <c r="F294" s="8"/>
      <c r="G294" s="27">
        <f t="shared" si="15"/>
        <v>0</v>
      </c>
    </row>
    <row r="295" spans="1:7" ht="14.25">
      <c r="A295" s="10"/>
      <c r="B295" s="10"/>
      <c r="C295" s="26"/>
      <c r="D295" s="26"/>
      <c r="E295" s="7"/>
      <c r="F295" s="8"/>
      <c r="G295" s="27">
        <f t="shared" si="15"/>
        <v>0</v>
      </c>
    </row>
    <row r="296" spans="1:7" ht="14.25">
      <c r="A296" s="10"/>
      <c r="B296" s="10"/>
      <c r="C296" s="26"/>
      <c r="D296" s="26"/>
      <c r="E296" s="7"/>
      <c r="F296" s="8"/>
      <c r="G296" s="27">
        <f t="shared" si="15"/>
        <v>0</v>
      </c>
    </row>
    <row r="297" spans="1:7" ht="14.25">
      <c r="A297" s="10"/>
      <c r="B297" s="10"/>
      <c r="C297" s="26"/>
      <c r="D297" s="26"/>
      <c r="E297" s="7"/>
      <c r="F297" s="8"/>
      <c r="G297" s="27">
        <f t="shared" si="15"/>
        <v>0</v>
      </c>
    </row>
    <row r="298" spans="1:7" ht="14.25">
      <c r="A298" s="10"/>
      <c r="B298" s="10"/>
      <c r="C298" s="26"/>
      <c r="D298" s="26"/>
      <c r="E298" s="7"/>
      <c r="F298" s="8"/>
      <c r="G298" s="27">
        <f t="shared" si="15"/>
        <v>0</v>
      </c>
    </row>
    <row r="299" spans="1:7" ht="15" thickBot="1">
      <c r="A299" s="10"/>
      <c r="B299" s="10"/>
      <c r="C299" s="28"/>
      <c r="D299" s="26"/>
      <c r="E299" s="24"/>
      <c r="F299" s="25"/>
      <c r="G299" s="37">
        <f t="shared" si="15"/>
        <v>0</v>
      </c>
    </row>
    <row r="300" spans="1:7" ht="15" thickBot="1">
      <c r="A300" s="10"/>
      <c r="B300" s="10"/>
      <c r="C300" s="333" t="str">
        <f>+A285&amp;", "&amp;B285</f>
        <v xml:space="preserve">Ester Andersen , Snowy </v>
      </c>
      <c r="D300" s="334"/>
      <c r="E300" s="334"/>
      <c r="F300" s="38" t="s">
        <v>173</v>
      </c>
      <c r="G300" s="11">
        <f>SUM(G285:G299)</f>
        <v>1</v>
      </c>
    </row>
    <row r="302" spans="1:7" ht="13.5" thickBot="1"/>
    <row r="303" spans="1:7" ht="15" thickBot="1">
      <c r="A303" s="33" t="s">
        <v>0</v>
      </c>
      <c r="B303" s="42" t="s">
        <v>13</v>
      </c>
      <c r="C303" s="40" t="s">
        <v>2</v>
      </c>
      <c r="D303" s="35" t="s">
        <v>3</v>
      </c>
      <c r="E303" s="34" t="s">
        <v>8</v>
      </c>
      <c r="F303" s="34" t="s">
        <v>4</v>
      </c>
      <c r="G303" s="36" t="s">
        <v>5</v>
      </c>
    </row>
    <row r="304" spans="1:7" ht="15" thickBot="1">
      <c r="A304" s="39"/>
      <c r="B304" s="43"/>
      <c r="C304" s="41"/>
      <c r="D304" s="82"/>
      <c r="E304" s="30"/>
      <c r="F304" s="31"/>
      <c r="G304" s="32"/>
    </row>
    <row r="305" spans="1:7" ht="14.25">
      <c r="A305" s="10"/>
      <c r="B305" s="10"/>
      <c r="C305" s="26"/>
      <c r="D305" s="26"/>
      <c r="E305" s="7"/>
      <c r="F305" s="8"/>
      <c r="G305" s="27">
        <f t="shared" ref="G305:G318" si="16">IF(E305&lt;&gt;"",VLOOKUP(E305&amp;", "&amp;F305,PointSkema,2,FALSE),0)</f>
        <v>0</v>
      </c>
    </row>
    <row r="306" spans="1:7" ht="14.25">
      <c r="A306" s="10"/>
      <c r="B306" s="10"/>
      <c r="C306" s="26"/>
      <c r="D306" s="26"/>
      <c r="E306" s="7"/>
      <c r="F306" s="8"/>
      <c r="G306" s="27">
        <f t="shared" si="16"/>
        <v>0</v>
      </c>
    </row>
    <row r="307" spans="1:7" ht="14.25">
      <c r="A307" s="10"/>
      <c r="B307" s="10"/>
      <c r="C307" s="26"/>
      <c r="D307" s="26"/>
      <c r="E307" s="7"/>
      <c r="F307" s="8"/>
      <c r="G307" s="27">
        <f t="shared" si="16"/>
        <v>0</v>
      </c>
    </row>
    <row r="308" spans="1:7" ht="14.25">
      <c r="A308" s="10"/>
      <c r="B308" s="10"/>
      <c r="C308" s="26"/>
      <c r="D308" s="26"/>
      <c r="E308" s="7"/>
      <c r="F308" s="8"/>
      <c r="G308" s="27">
        <f t="shared" si="16"/>
        <v>0</v>
      </c>
    </row>
    <row r="309" spans="1:7" ht="14.25">
      <c r="A309" s="10"/>
      <c r="B309" s="10"/>
      <c r="C309" s="26"/>
      <c r="D309" s="26"/>
      <c r="E309" s="7"/>
      <c r="F309" s="8"/>
      <c r="G309" s="27">
        <f t="shared" si="16"/>
        <v>0</v>
      </c>
    </row>
    <row r="310" spans="1:7" ht="14.25">
      <c r="A310" s="10"/>
      <c r="B310" s="10"/>
      <c r="C310" s="26"/>
      <c r="D310" s="26"/>
      <c r="E310" s="7"/>
      <c r="F310" s="8"/>
      <c r="G310" s="27">
        <f t="shared" si="16"/>
        <v>0</v>
      </c>
    </row>
    <row r="311" spans="1:7" ht="14.25">
      <c r="A311" s="10"/>
      <c r="B311" s="10"/>
      <c r="C311" s="26"/>
      <c r="D311" s="26"/>
      <c r="E311" s="7"/>
      <c r="F311" s="8"/>
      <c r="G311" s="27">
        <f t="shared" si="16"/>
        <v>0</v>
      </c>
    </row>
    <row r="312" spans="1:7" ht="14.25">
      <c r="A312" s="10"/>
      <c r="B312" s="10"/>
      <c r="C312" s="26"/>
      <c r="D312" s="26"/>
      <c r="E312" s="7"/>
      <c r="F312" s="8"/>
      <c r="G312" s="27">
        <f t="shared" si="16"/>
        <v>0</v>
      </c>
    </row>
    <row r="313" spans="1:7" ht="14.25">
      <c r="A313" s="10"/>
      <c r="B313" s="10"/>
      <c r="C313" s="26"/>
      <c r="D313" s="26"/>
      <c r="E313" s="7"/>
      <c r="F313" s="8"/>
      <c r="G313" s="27">
        <f t="shared" si="16"/>
        <v>0</v>
      </c>
    </row>
    <row r="314" spans="1:7" ht="14.25">
      <c r="A314" s="10"/>
      <c r="B314" s="10"/>
      <c r="C314" s="26"/>
      <c r="D314" s="26"/>
      <c r="E314" s="7"/>
      <c r="F314" s="8"/>
      <c r="G314" s="27">
        <f t="shared" si="16"/>
        <v>0</v>
      </c>
    </row>
    <row r="315" spans="1:7" ht="14.25">
      <c r="A315" s="10"/>
      <c r="B315" s="10"/>
      <c r="C315" s="26"/>
      <c r="D315" s="26"/>
      <c r="E315" s="7"/>
      <c r="F315" s="8"/>
      <c r="G315" s="27">
        <f t="shared" si="16"/>
        <v>0</v>
      </c>
    </row>
    <row r="316" spans="1:7" ht="14.25">
      <c r="A316" s="10"/>
      <c r="B316" s="10"/>
      <c r="C316" s="26"/>
      <c r="D316" s="26"/>
      <c r="E316" s="7"/>
      <c r="F316" s="8"/>
      <c r="G316" s="27">
        <f t="shared" si="16"/>
        <v>0</v>
      </c>
    </row>
    <row r="317" spans="1:7" ht="14.25">
      <c r="A317" s="10"/>
      <c r="B317" s="10"/>
      <c r="C317" s="26"/>
      <c r="D317" s="26"/>
      <c r="E317" s="7"/>
      <c r="F317" s="8"/>
      <c r="G317" s="27">
        <f t="shared" si="16"/>
        <v>0</v>
      </c>
    </row>
    <row r="318" spans="1:7" ht="15" thickBot="1">
      <c r="A318" s="10"/>
      <c r="B318" s="10"/>
      <c r="C318" s="28"/>
      <c r="D318" s="26"/>
      <c r="E318" s="24"/>
      <c r="F318" s="25"/>
      <c r="G318" s="37">
        <f t="shared" si="16"/>
        <v>0</v>
      </c>
    </row>
    <row r="319" spans="1:7" ht="15" thickBot="1">
      <c r="A319" s="10"/>
      <c r="B319" s="10"/>
      <c r="C319" s="333" t="str">
        <f>+A304&amp;", "&amp;B304</f>
        <v xml:space="preserve">, </v>
      </c>
      <c r="D319" s="334"/>
      <c r="E319" s="334"/>
      <c r="F319" s="38" t="s">
        <v>173</v>
      </c>
      <c r="G319" s="11">
        <f>SUM(G304:G318)</f>
        <v>0</v>
      </c>
    </row>
    <row r="321" spans="1:7" ht="13.5" thickBot="1"/>
    <row r="322" spans="1:7" ht="15" thickBot="1">
      <c r="A322" s="33" t="s">
        <v>0</v>
      </c>
      <c r="B322" s="42" t="s">
        <v>13</v>
      </c>
      <c r="C322" s="40" t="s">
        <v>2</v>
      </c>
      <c r="D322" s="35" t="s">
        <v>3</v>
      </c>
      <c r="E322" s="34" t="s">
        <v>8</v>
      </c>
      <c r="F322" s="34" t="s">
        <v>4</v>
      </c>
      <c r="G322" s="36" t="s">
        <v>5</v>
      </c>
    </row>
    <row r="323" spans="1:7" ht="15" thickBot="1">
      <c r="A323" s="39"/>
      <c r="B323" s="43"/>
      <c r="C323" s="41"/>
      <c r="D323" s="82"/>
      <c r="E323" s="30"/>
      <c r="F323" s="31"/>
      <c r="G323" s="32"/>
    </row>
    <row r="324" spans="1:7" ht="14.25">
      <c r="A324" s="10"/>
      <c r="B324" s="10"/>
      <c r="C324" s="26"/>
      <c r="D324" s="26"/>
      <c r="E324" s="7"/>
      <c r="F324" s="8"/>
      <c r="G324" s="27">
        <f t="shared" ref="G324:G337" si="17">IF(E324&lt;&gt;"",VLOOKUP(E324&amp;", "&amp;F324,PointSkema,2,FALSE),0)</f>
        <v>0</v>
      </c>
    </row>
    <row r="325" spans="1:7" ht="14.25">
      <c r="A325" s="10"/>
      <c r="B325" s="10"/>
      <c r="C325" s="26"/>
      <c r="D325" s="26"/>
      <c r="E325" s="7"/>
      <c r="F325" s="8"/>
      <c r="G325" s="27">
        <f t="shared" si="17"/>
        <v>0</v>
      </c>
    </row>
    <row r="326" spans="1:7" ht="14.25">
      <c r="A326" s="10"/>
      <c r="B326" s="10"/>
      <c r="C326" s="26"/>
      <c r="D326" s="26"/>
      <c r="E326" s="7"/>
      <c r="F326" s="8"/>
      <c r="G326" s="27">
        <f t="shared" si="17"/>
        <v>0</v>
      </c>
    </row>
    <row r="327" spans="1:7" ht="14.25">
      <c r="A327" s="10"/>
      <c r="B327" s="10"/>
      <c r="C327" s="26"/>
      <c r="D327" s="26"/>
      <c r="E327" s="7"/>
      <c r="F327" s="8"/>
      <c r="G327" s="27">
        <f t="shared" si="17"/>
        <v>0</v>
      </c>
    </row>
    <row r="328" spans="1:7" ht="14.25">
      <c r="A328" s="10"/>
      <c r="B328" s="10"/>
      <c r="C328" s="26"/>
      <c r="D328" s="26"/>
      <c r="E328" s="7"/>
      <c r="F328" s="8"/>
      <c r="G328" s="27">
        <f t="shared" si="17"/>
        <v>0</v>
      </c>
    </row>
    <row r="329" spans="1:7" ht="14.25">
      <c r="A329" s="10"/>
      <c r="B329" s="10"/>
      <c r="C329" s="26"/>
      <c r="D329" s="26"/>
      <c r="E329" s="7"/>
      <c r="F329" s="8"/>
      <c r="G329" s="27">
        <f t="shared" si="17"/>
        <v>0</v>
      </c>
    </row>
    <row r="330" spans="1:7" ht="14.25">
      <c r="A330" s="10"/>
      <c r="B330" s="10"/>
      <c r="C330" s="26"/>
      <c r="D330" s="26"/>
      <c r="E330" s="7"/>
      <c r="F330" s="8"/>
      <c r="G330" s="27">
        <f t="shared" si="17"/>
        <v>0</v>
      </c>
    </row>
    <row r="331" spans="1:7" ht="14.25">
      <c r="A331" s="10"/>
      <c r="B331" s="10"/>
      <c r="C331" s="26"/>
      <c r="D331" s="26"/>
      <c r="E331" s="7"/>
      <c r="F331" s="8"/>
      <c r="G331" s="27">
        <f t="shared" si="17"/>
        <v>0</v>
      </c>
    </row>
    <row r="332" spans="1:7" ht="14.25">
      <c r="A332" s="10"/>
      <c r="B332" s="10"/>
      <c r="C332" s="26"/>
      <c r="D332" s="26"/>
      <c r="E332" s="7"/>
      <c r="F332" s="8"/>
      <c r="G332" s="27">
        <f t="shared" si="17"/>
        <v>0</v>
      </c>
    </row>
    <row r="333" spans="1:7" ht="14.25">
      <c r="A333" s="10"/>
      <c r="B333" s="10"/>
      <c r="C333" s="26"/>
      <c r="D333" s="26"/>
      <c r="E333" s="7"/>
      <c r="F333" s="8"/>
      <c r="G333" s="27">
        <f t="shared" si="17"/>
        <v>0</v>
      </c>
    </row>
    <row r="334" spans="1:7" ht="14.25">
      <c r="A334" s="10"/>
      <c r="B334" s="10"/>
      <c r="C334" s="26"/>
      <c r="D334" s="26"/>
      <c r="E334" s="7"/>
      <c r="F334" s="8"/>
      <c r="G334" s="27">
        <f t="shared" si="17"/>
        <v>0</v>
      </c>
    </row>
    <row r="335" spans="1:7" ht="14.25">
      <c r="A335" s="10"/>
      <c r="B335" s="10"/>
      <c r="C335" s="26"/>
      <c r="D335" s="26"/>
      <c r="E335" s="7"/>
      <c r="F335" s="8"/>
      <c r="G335" s="27">
        <f t="shared" si="17"/>
        <v>0</v>
      </c>
    </row>
    <row r="336" spans="1:7" ht="14.25">
      <c r="A336" s="10"/>
      <c r="B336" s="10"/>
      <c r="C336" s="26"/>
      <c r="D336" s="26"/>
      <c r="E336" s="7"/>
      <c r="F336" s="8"/>
      <c r="G336" s="27">
        <f t="shared" si="17"/>
        <v>0</v>
      </c>
    </row>
    <row r="337" spans="1:7" ht="15" thickBot="1">
      <c r="A337" s="10"/>
      <c r="B337" s="10"/>
      <c r="C337" s="28"/>
      <c r="D337" s="26"/>
      <c r="E337" s="24"/>
      <c r="F337" s="25"/>
      <c r="G337" s="37">
        <f t="shared" si="17"/>
        <v>0</v>
      </c>
    </row>
    <row r="338" spans="1:7" ht="15" thickBot="1">
      <c r="A338" s="10"/>
      <c r="B338" s="10"/>
      <c r="C338" s="333" t="str">
        <f>+A323&amp;", "&amp;B323</f>
        <v xml:space="preserve">, </v>
      </c>
      <c r="D338" s="334"/>
      <c r="E338" s="334"/>
      <c r="F338" s="38" t="s">
        <v>173</v>
      </c>
      <c r="G338" s="11">
        <f>SUM(G323:G337)</f>
        <v>0</v>
      </c>
    </row>
    <row r="340" spans="1:7" ht="13.5" thickBot="1"/>
    <row r="341" spans="1:7" ht="15" thickBot="1">
      <c r="A341" s="33" t="s">
        <v>0</v>
      </c>
      <c r="B341" s="42" t="s">
        <v>13</v>
      </c>
      <c r="C341" s="40" t="s">
        <v>2</v>
      </c>
      <c r="D341" s="35" t="s">
        <v>3</v>
      </c>
      <c r="E341" s="34" t="s">
        <v>8</v>
      </c>
      <c r="F341" s="34" t="s">
        <v>4</v>
      </c>
      <c r="G341" s="36" t="s">
        <v>5</v>
      </c>
    </row>
    <row r="342" spans="1:7" ht="15" thickBot="1">
      <c r="A342" s="39"/>
      <c r="B342" s="43"/>
      <c r="C342" s="41"/>
      <c r="D342" s="82"/>
      <c r="E342" s="30"/>
      <c r="F342" s="31"/>
      <c r="G342" s="32"/>
    </row>
    <row r="343" spans="1:7" ht="14.25">
      <c r="A343" s="10"/>
      <c r="B343" s="10"/>
      <c r="C343" s="26"/>
      <c r="D343" s="26"/>
      <c r="E343" s="7"/>
      <c r="F343" s="8"/>
      <c r="G343" s="27">
        <f t="shared" ref="G343:G356" si="18">IF(E343&lt;&gt;"",VLOOKUP(E343&amp;", "&amp;F343,PointSkema,2,FALSE),0)</f>
        <v>0</v>
      </c>
    </row>
    <row r="344" spans="1:7" ht="14.25">
      <c r="A344" s="10"/>
      <c r="B344" s="10"/>
      <c r="C344" s="26"/>
      <c r="D344" s="26"/>
      <c r="E344" s="7"/>
      <c r="F344" s="8"/>
      <c r="G344" s="27">
        <f t="shared" si="18"/>
        <v>0</v>
      </c>
    </row>
    <row r="345" spans="1:7" ht="14.25">
      <c r="A345" s="10"/>
      <c r="B345" s="10"/>
      <c r="C345" s="26"/>
      <c r="D345" s="26"/>
      <c r="E345" s="7"/>
      <c r="F345" s="8"/>
      <c r="G345" s="27">
        <f t="shared" si="18"/>
        <v>0</v>
      </c>
    </row>
    <row r="346" spans="1:7" ht="14.25">
      <c r="A346" s="10"/>
      <c r="B346" s="10"/>
      <c r="C346" s="26"/>
      <c r="D346" s="26"/>
      <c r="E346" s="7"/>
      <c r="F346" s="8"/>
      <c r="G346" s="27">
        <f t="shared" si="18"/>
        <v>0</v>
      </c>
    </row>
    <row r="347" spans="1:7" ht="14.25">
      <c r="A347" s="10"/>
      <c r="B347" s="10"/>
      <c r="C347" s="26"/>
      <c r="D347" s="26"/>
      <c r="E347" s="7"/>
      <c r="F347" s="8"/>
      <c r="G347" s="27">
        <f t="shared" si="18"/>
        <v>0</v>
      </c>
    </row>
    <row r="348" spans="1:7" ht="14.25">
      <c r="A348" s="10"/>
      <c r="B348" s="10"/>
      <c r="C348" s="26"/>
      <c r="D348" s="26"/>
      <c r="E348" s="7"/>
      <c r="F348" s="8"/>
      <c r="G348" s="27">
        <f t="shared" si="18"/>
        <v>0</v>
      </c>
    </row>
    <row r="349" spans="1:7" ht="14.25">
      <c r="A349" s="10"/>
      <c r="B349" s="10"/>
      <c r="C349" s="26"/>
      <c r="D349" s="26"/>
      <c r="E349" s="7"/>
      <c r="F349" s="8"/>
      <c r="G349" s="27">
        <f t="shared" si="18"/>
        <v>0</v>
      </c>
    </row>
    <row r="350" spans="1:7" ht="14.25">
      <c r="A350" s="10"/>
      <c r="B350" s="10"/>
      <c r="C350" s="26"/>
      <c r="D350" s="26"/>
      <c r="E350" s="7"/>
      <c r="F350" s="8"/>
      <c r="G350" s="27">
        <f t="shared" si="18"/>
        <v>0</v>
      </c>
    </row>
    <row r="351" spans="1:7" ht="14.25">
      <c r="A351" s="10"/>
      <c r="B351" s="10"/>
      <c r="C351" s="26"/>
      <c r="D351" s="26"/>
      <c r="E351" s="7"/>
      <c r="F351" s="8"/>
      <c r="G351" s="27">
        <f t="shared" si="18"/>
        <v>0</v>
      </c>
    </row>
    <row r="352" spans="1:7" ht="14.25">
      <c r="A352" s="10"/>
      <c r="B352" s="10"/>
      <c r="C352" s="26"/>
      <c r="D352" s="26"/>
      <c r="E352" s="7"/>
      <c r="F352" s="8"/>
      <c r="G352" s="27">
        <f t="shared" si="18"/>
        <v>0</v>
      </c>
    </row>
    <row r="353" spans="1:7" ht="14.25">
      <c r="A353" s="10"/>
      <c r="B353" s="10"/>
      <c r="C353" s="26"/>
      <c r="D353" s="26"/>
      <c r="E353" s="7"/>
      <c r="F353" s="8"/>
      <c r="G353" s="27">
        <f t="shared" si="18"/>
        <v>0</v>
      </c>
    </row>
    <row r="354" spans="1:7" ht="14.25">
      <c r="A354" s="10"/>
      <c r="B354" s="10"/>
      <c r="C354" s="26"/>
      <c r="D354" s="26"/>
      <c r="E354" s="7"/>
      <c r="F354" s="8"/>
      <c r="G354" s="27">
        <f t="shared" si="18"/>
        <v>0</v>
      </c>
    </row>
    <row r="355" spans="1:7" ht="14.25">
      <c r="A355" s="10"/>
      <c r="B355" s="10"/>
      <c r="C355" s="26"/>
      <c r="D355" s="26"/>
      <c r="E355" s="7"/>
      <c r="F355" s="8"/>
      <c r="G355" s="27">
        <f t="shared" si="18"/>
        <v>0</v>
      </c>
    </row>
    <row r="356" spans="1:7" ht="15" thickBot="1">
      <c r="A356" s="10"/>
      <c r="B356" s="10"/>
      <c r="C356" s="28"/>
      <c r="D356" s="26"/>
      <c r="E356" s="24"/>
      <c r="F356" s="25"/>
      <c r="G356" s="37">
        <f t="shared" si="18"/>
        <v>0</v>
      </c>
    </row>
    <row r="357" spans="1:7" ht="15" thickBot="1">
      <c r="A357" s="10"/>
      <c r="B357" s="10"/>
      <c r="C357" s="333" t="str">
        <f>+A342&amp;", "&amp;B342</f>
        <v xml:space="preserve">, </v>
      </c>
      <c r="D357" s="334"/>
      <c r="E357" s="334"/>
      <c r="F357" s="38" t="s">
        <v>173</v>
      </c>
      <c r="G357" s="11">
        <f>SUM(G342:G356)</f>
        <v>0</v>
      </c>
    </row>
    <row r="359" spans="1:7" ht="13.5" thickBot="1"/>
    <row r="360" spans="1:7" ht="15" thickBot="1">
      <c r="A360" s="33" t="s">
        <v>0</v>
      </c>
      <c r="B360" s="42" t="s">
        <v>13</v>
      </c>
      <c r="C360" s="40" t="s">
        <v>2</v>
      </c>
      <c r="D360" s="35" t="s">
        <v>3</v>
      </c>
      <c r="E360" s="34" t="s">
        <v>8</v>
      </c>
      <c r="F360" s="34" t="s">
        <v>4</v>
      </c>
      <c r="G360" s="36" t="s">
        <v>5</v>
      </c>
    </row>
    <row r="361" spans="1:7" ht="15" thickBot="1">
      <c r="A361" s="39"/>
      <c r="B361" s="43"/>
      <c r="C361" s="41"/>
      <c r="D361" s="82"/>
      <c r="E361" s="30"/>
      <c r="F361" s="31"/>
      <c r="G361" s="32"/>
    </row>
    <row r="362" spans="1:7" ht="14.25">
      <c r="A362" s="10"/>
      <c r="B362" s="10"/>
      <c r="C362" s="26"/>
      <c r="D362" s="26"/>
      <c r="E362" s="7"/>
      <c r="F362" s="8"/>
      <c r="G362" s="27">
        <f t="shared" ref="G362:G375" si="19">IF(E362&lt;&gt;"",VLOOKUP(E362&amp;", "&amp;F362,PointSkema,2,FALSE),0)</f>
        <v>0</v>
      </c>
    </row>
    <row r="363" spans="1:7" ht="14.25">
      <c r="A363" s="10"/>
      <c r="B363" s="10"/>
      <c r="C363" s="26"/>
      <c r="D363" s="26"/>
      <c r="E363" s="7"/>
      <c r="F363" s="8"/>
      <c r="G363" s="27">
        <f t="shared" si="19"/>
        <v>0</v>
      </c>
    </row>
    <row r="364" spans="1:7" ht="14.25">
      <c r="A364" s="10"/>
      <c r="B364" s="10"/>
      <c r="C364" s="26"/>
      <c r="D364" s="26"/>
      <c r="E364" s="7"/>
      <c r="F364" s="8"/>
      <c r="G364" s="27">
        <f t="shared" si="19"/>
        <v>0</v>
      </c>
    </row>
    <row r="365" spans="1:7" ht="14.25">
      <c r="A365" s="10"/>
      <c r="B365" s="10"/>
      <c r="C365" s="26"/>
      <c r="D365" s="26"/>
      <c r="E365" s="7"/>
      <c r="F365" s="8"/>
      <c r="G365" s="27">
        <f t="shared" si="19"/>
        <v>0</v>
      </c>
    </row>
    <row r="366" spans="1:7" ht="14.25">
      <c r="A366" s="10"/>
      <c r="B366" s="10"/>
      <c r="C366" s="26"/>
      <c r="D366" s="26"/>
      <c r="E366" s="7"/>
      <c r="F366" s="8"/>
      <c r="G366" s="27">
        <f t="shared" si="19"/>
        <v>0</v>
      </c>
    </row>
    <row r="367" spans="1:7" ht="14.25">
      <c r="A367" s="10"/>
      <c r="B367" s="10"/>
      <c r="C367" s="26"/>
      <c r="D367" s="26"/>
      <c r="E367" s="7"/>
      <c r="F367" s="8"/>
      <c r="G367" s="27">
        <f t="shared" si="19"/>
        <v>0</v>
      </c>
    </row>
    <row r="368" spans="1:7" ht="14.25">
      <c r="A368" s="10"/>
      <c r="B368" s="10"/>
      <c r="C368" s="26"/>
      <c r="D368" s="26"/>
      <c r="E368" s="7"/>
      <c r="F368" s="8"/>
      <c r="G368" s="27">
        <f t="shared" si="19"/>
        <v>0</v>
      </c>
    </row>
    <row r="369" spans="1:7" ht="14.25">
      <c r="A369" s="10"/>
      <c r="B369" s="10"/>
      <c r="C369" s="26"/>
      <c r="D369" s="26"/>
      <c r="E369" s="7"/>
      <c r="F369" s="8"/>
      <c r="G369" s="27">
        <f t="shared" si="19"/>
        <v>0</v>
      </c>
    </row>
    <row r="370" spans="1:7" ht="14.25">
      <c r="A370" s="10"/>
      <c r="B370" s="10"/>
      <c r="C370" s="26"/>
      <c r="D370" s="26"/>
      <c r="E370" s="7"/>
      <c r="F370" s="8"/>
      <c r="G370" s="27">
        <f t="shared" si="19"/>
        <v>0</v>
      </c>
    </row>
    <row r="371" spans="1:7" ht="14.25">
      <c r="A371" s="10"/>
      <c r="B371" s="10"/>
      <c r="C371" s="26"/>
      <c r="D371" s="26"/>
      <c r="E371" s="7"/>
      <c r="F371" s="8"/>
      <c r="G371" s="27">
        <f t="shared" si="19"/>
        <v>0</v>
      </c>
    </row>
    <row r="372" spans="1:7" ht="14.25">
      <c r="A372" s="10"/>
      <c r="B372" s="10"/>
      <c r="C372" s="26"/>
      <c r="D372" s="26"/>
      <c r="E372" s="7"/>
      <c r="F372" s="8"/>
      <c r="G372" s="27">
        <f t="shared" si="19"/>
        <v>0</v>
      </c>
    </row>
    <row r="373" spans="1:7" ht="14.25">
      <c r="A373" s="10"/>
      <c r="B373" s="10"/>
      <c r="C373" s="26"/>
      <c r="D373" s="26"/>
      <c r="E373" s="7"/>
      <c r="F373" s="8"/>
      <c r="G373" s="27">
        <f t="shared" si="19"/>
        <v>0</v>
      </c>
    </row>
    <row r="374" spans="1:7" ht="14.25">
      <c r="A374" s="10"/>
      <c r="B374" s="10"/>
      <c r="C374" s="26"/>
      <c r="D374" s="26"/>
      <c r="E374" s="7"/>
      <c r="F374" s="8"/>
      <c r="G374" s="27">
        <f t="shared" si="19"/>
        <v>0</v>
      </c>
    </row>
    <row r="375" spans="1:7" ht="15" thickBot="1">
      <c r="A375" s="10"/>
      <c r="B375" s="10"/>
      <c r="C375" s="28"/>
      <c r="D375" s="26"/>
      <c r="E375" s="24"/>
      <c r="F375" s="25"/>
      <c r="G375" s="37">
        <f t="shared" si="19"/>
        <v>0</v>
      </c>
    </row>
    <row r="376" spans="1:7" ht="15" thickBot="1">
      <c r="A376" s="10"/>
      <c r="B376" s="10"/>
      <c r="C376" s="333" t="str">
        <f>+A361&amp;", "&amp;B361</f>
        <v xml:space="preserve">, </v>
      </c>
      <c r="D376" s="334"/>
      <c r="E376" s="334"/>
      <c r="F376" s="38" t="s">
        <v>173</v>
      </c>
      <c r="G376" s="11">
        <f>SUM(G361:G375)</f>
        <v>0</v>
      </c>
    </row>
    <row r="378" spans="1:7" ht="13.5" thickBot="1"/>
    <row r="379" spans="1:7" ht="15" thickBot="1">
      <c r="A379" s="33" t="s">
        <v>0</v>
      </c>
      <c r="B379" s="42" t="s">
        <v>13</v>
      </c>
      <c r="C379" s="40" t="s">
        <v>2</v>
      </c>
      <c r="D379" s="35" t="s">
        <v>3</v>
      </c>
      <c r="E379" s="34" t="s">
        <v>8</v>
      </c>
      <c r="F379" s="34" t="s">
        <v>4</v>
      </c>
      <c r="G379" s="36" t="s">
        <v>5</v>
      </c>
    </row>
    <row r="380" spans="1:7" ht="15" thickBot="1">
      <c r="A380" s="39"/>
      <c r="B380" s="43"/>
      <c r="C380" s="41"/>
      <c r="D380" s="82"/>
      <c r="E380" s="30"/>
      <c r="F380" s="31"/>
      <c r="G380" s="32"/>
    </row>
    <row r="381" spans="1:7" ht="14.25">
      <c r="A381" s="10"/>
      <c r="B381" s="10"/>
      <c r="C381" s="26"/>
      <c r="D381" s="26"/>
      <c r="E381" s="7"/>
      <c r="F381" s="8"/>
      <c r="G381" s="27">
        <f t="shared" ref="G381:G394" si="20">IF(E381&lt;&gt;"",VLOOKUP(E381&amp;", "&amp;F381,PointSkema,2,FALSE),0)</f>
        <v>0</v>
      </c>
    </row>
    <row r="382" spans="1:7" ht="14.25">
      <c r="A382" s="10"/>
      <c r="B382" s="10"/>
      <c r="C382" s="26"/>
      <c r="D382" s="26"/>
      <c r="E382" s="7"/>
      <c r="F382" s="8"/>
      <c r="G382" s="27">
        <f t="shared" si="20"/>
        <v>0</v>
      </c>
    </row>
    <row r="383" spans="1:7" ht="14.25">
      <c r="A383" s="10"/>
      <c r="B383" s="10"/>
      <c r="C383" s="26"/>
      <c r="D383" s="26"/>
      <c r="E383" s="7"/>
      <c r="F383" s="8"/>
      <c r="G383" s="27">
        <f t="shared" si="20"/>
        <v>0</v>
      </c>
    </row>
    <row r="384" spans="1:7" ht="14.25">
      <c r="A384" s="10"/>
      <c r="B384" s="10"/>
      <c r="C384" s="26"/>
      <c r="D384" s="26"/>
      <c r="E384" s="7"/>
      <c r="F384" s="8"/>
      <c r="G384" s="27">
        <f t="shared" si="20"/>
        <v>0</v>
      </c>
    </row>
    <row r="385" spans="1:7" ht="14.25">
      <c r="A385" s="10"/>
      <c r="B385" s="10"/>
      <c r="C385" s="26"/>
      <c r="D385" s="26"/>
      <c r="E385" s="7"/>
      <c r="F385" s="8"/>
      <c r="G385" s="27">
        <f t="shared" si="20"/>
        <v>0</v>
      </c>
    </row>
    <row r="386" spans="1:7" ht="14.25">
      <c r="A386" s="10"/>
      <c r="B386" s="10"/>
      <c r="C386" s="26"/>
      <c r="D386" s="26"/>
      <c r="E386" s="7"/>
      <c r="F386" s="8"/>
      <c r="G386" s="27">
        <f t="shared" si="20"/>
        <v>0</v>
      </c>
    </row>
    <row r="387" spans="1:7" ht="14.25">
      <c r="A387" s="10"/>
      <c r="B387" s="10"/>
      <c r="C387" s="26"/>
      <c r="D387" s="26"/>
      <c r="E387" s="7"/>
      <c r="F387" s="8"/>
      <c r="G387" s="27">
        <f t="shared" si="20"/>
        <v>0</v>
      </c>
    </row>
    <row r="388" spans="1:7" ht="14.25">
      <c r="A388" s="10"/>
      <c r="B388" s="10"/>
      <c r="C388" s="26"/>
      <c r="D388" s="26"/>
      <c r="E388" s="7"/>
      <c r="F388" s="8"/>
      <c r="G388" s="27">
        <f t="shared" si="20"/>
        <v>0</v>
      </c>
    </row>
    <row r="389" spans="1:7" ht="14.25">
      <c r="A389" s="10"/>
      <c r="B389" s="10"/>
      <c r="C389" s="26"/>
      <c r="D389" s="26"/>
      <c r="E389" s="7"/>
      <c r="F389" s="8"/>
      <c r="G389" s="27">
        <f t="shared" si="20"/>
        <v>0</v>
      </c>
    </row>
    <row r="390" spans="1:7" ht="14.25">
      <c r="A390" s="10"/>
      <c r="B390" s="10"/>
      <c r="C390" s="26"/>
      <c r="D390" s="26"/>
      <c r="E390" s="7"/>
      <c r="F390" s="8"/>
      <c r="G390" s="27">
        <f t="shared" si="20"/>
        <v>0</v>
      </c>
    </row>
    <row r="391" spans="1:7" ht="14.25">
      <c r="A391" s="10"/>
      <c r="B391" s="10"/>
      <c r="C391" s="26"/>
      <c r="D391" s="26"/>
      <c r="E391" s="7"/>
      <c r="F391" s="8"/>
      <c r="G391" s="27">
        <f t="shared" si="20"/>
        <v>0</v>
      </c>
    </row>
    <row r="392" spans="1:7" ht="14.25">
      <c r="A392" s="10"/>
      <c r="B392" s="10"/>
      <c r="C392" s="26"/>
      <c r="D392" s="26"/>
      <c r="E392" s="7"/>
      <c r="F392" s="8"/>
      <c r="G392" s="27">
        <f t="shared" si="20"/>
        <v>0</v>
      </c>
    </row>
    <row r="393" spans="1:7" ht="14.25">
      <c r="A393" s="10"/>
      <c r="B393" s="10"/>
      <c r="C393" s="26"/>
      <c r="D393" s="26"/>
      <c r="E393" s="7"/>
      <c r="F393" s="8"/>
      <c r="G393" s="27">
        <f t="shared" si="20"/>
        <v>0</v>
      </c>
    </row>
    <row r="394" spans="1:7" ht="15" thickBot="1">
      <c r="A394" s="10"/>
      <c r="B394" s="10"/>
      <c r="C394" s="28"/>
      <c r="D394" s="26"/>
      <c r="E394" s="24"/>
      <c r="F394" s="25"/>
      <c r="G394" s="37">
        <f t="shared" si="20"/>
        <v>0</v>
      </c>
    </row>
    <row r="395" spans="1:7" ht="15" thickBot="1">
      <c r="A395" s="10"/>
      <c r="B395" s="10"/>
      <c r="C395" s="333" t="str">
        <f>+A380&amp;", "&amp;B380</f>
        <v xml:space="preserve">, </v>
      </c>
      <c r="D395" s="334"/>
      <c r="E395" s="334"/>
      <c r="F395" s="38" t="s">
        <v>173</v>
      </c>
      <c r="G395" s="11">
        <f>SUM(G380:G394)</f>
        <v>0</v>
      </c>
    </row>
    <row r="397" spans="1:7" ht="13.5" thickBot="1"/>
    <row r="398" spans="1:7" ht="15" thickBot="1">
      <c r="A398" s="33" t="s">
        <v>0</v>
      </c>
      <c r="B398" s="42" t="s">
        <v>13</v>
      </c>
      <c r="C398" s="40" t="s">
        <v>2</v>
      </c>
      <c r="D398" s="35" t="s">
        <v>3</v>
      </c>
      <c r="E398" s="34" t="s">
        <v>8</v>
      </c>
      <c r="F398" s="34" t="s">
        <v>4</v>
      </c>
      <c r="G398" s="36" t="s">
        <v>5</v>
      </c>
    </row>
    <row r="399" spans="1:7" ht="15" thickBot="1">
      <c r="A399" s="39"/>
      <c r="B399" s="43"/>
      <c r="C399" s="41"/>
      <c r="D399" s="82"/>
      <c r="E399" s="30"/>
      <c r="F399" s="31"/>
      <c r="G399" s="32"/>
    </row>
    <row r="400" spans="1:7" ht="14.25">
      <c r="A400" s="10"/>
      <c r="B400" s="10"/>
      <c r="C400" s="26"/>
      <c r="D400" s="26"/>
      <c r="E400" s="7"/>
      <c r="F400" s="8"/>
      <c r="G400" s="27">
        <f t="shared" ref="G400:G413" si="21">IF(E400&lt;&gt;"",VLOOKUP(E400&amp;", "&amp;F400,PointSkema,2,FALSE),0)</f>
        <v>0</v>
      </c>
    </row>
    <row r="401" spans="1:7" ht="14.25">
      <c r="A401" s="10"/>
      <c r="B401" s="10"/>
      <c r="C401" s="26"/>
      <c r="D401" s="26"/>
      <c r="E401" s="7"/>
      <c r="F401" s="8"/>
      <c r="G401" s="27">
        <f t="shared" si="21"/>
        <v>0</v>
      </c>
    </row>
    <row r="402" spans="1:7" ht="14.25">
      <c r="A402" s="10"/>
      <c r="B402" s="10"/>
      <c r="C402" s="26"/>
      <c r="D402" s="26"/>
      <c r="E402" s="7"/>
      <c r="F402" s="8"/>
      <c r="G402" s="27">
        <f t="shared" si="21"/>
        <v>0</v>
      </c>
    </row>
    <row r="403" spans="1:7" ht="14.25">
      <c r="A403" s="10"/>
      <c r="B403" s="10"/>
      <c r="C403" s="26"/>
      <c r="D403" s="26"/>
      <c r="E403" s="7"/>
      <c r="F403" s="8"/>
      <c r="G403" s="27">
        <f t="shared" si="21"/>
        <v>0</v>
      </c>
    </row>
    <row r="404" spans="1:7" ht="14.25">
      <c r="A404" s="10"/>
      <c r="B404" s="10"/>
      <c r="C404" s="26"/>
      <c r="D404" s="26"/>
      <c r="E404" s="7"/>
      <c r="F404" s="8"/>
      <c r="G404" s="27">
        <f t="shared" si="21"/>
        <v>0</v>
      </c>
    </row>
    <row r="405" spans="1:7" ht="14.25">
      <c r="A405" s="10"/>
      <c r="B405" s="10"/>
      <c r="C405" s="26"/>
      <c r="D405" s="26"/>
      <c r="E405" s="7"/>
      <c r="F405" s="8"/>
      <c r="G405" s="27">
        <f t="shared" si="21"/>
        <v>0</v>
      </c>
    </row>
    <row r="406" spans="1:7" ht="14.25">
      <c r="A406" s="10"/>
      <c r="B406" s="10"/>
      <c r="C406" s="26"/>
      <c r="D406" s="26"/>
      <c r="E406" s="7"/>
      <c r="F406" s="8"/>
      <c r="G406" s="27">
        <f t="shared" si="21"/>
        <v>0</v>
      </c>
    </row>
    <row r="407" spans="1:7" ht="14.25">
      <c r="A407" s="10"/>
      <c r="B407" s="10"/>
      <c r="C407" s="26"/>
      <c r="D407" s="26"/>
      <c r="E407" s="7"/>
      <c r="F407" s="8"/>
      <c r="G407" s="27">
        <f t="shared" si="21"/>
        <v>0</v>
      </c>
    </row>
    <row r="408" spans="1:7" ht="14.25">
      <c r="A408" s="10"/>
      <c r="B408" s="10"/>
      <c r="C408" s="26"/>
      <c r="D408" s="26"/>
      <c r="E408" s="7"/>
      <c r="F408" s="8"/>
      <c r="G408" s="27">
        <f t="shared" si="21"/>
        <v>0</v>
      </c>
    </row>
    <row r="409" spans="1:7" ht="14.25">
      <c r="A409" s="10"/>
      <c r="B409" s="10"/>
      <c r="C409" s="26"/>
      <c r="D409" s="26"/>
      <c r="E409" s="7"/>
      <c r="F409" s="8"/>
      <c r="G409" s="27">
        <f t="shared" si="21"/>
        <v>0</v>
      </c>
    </row>
    <row r="410" spans="1:7" ht="14.25">
      <c r="A410" s="10"/>
      <c r="B410" s="10"/>
      <c r="C410" s="26"/>
      <c r="D410" s="26"/>
      <c r="E410" s="7"/>
      <c r="F410" s="8"/>
      <c r="G410" s="27">
        <f t="shared" si="21"/>
        <v>0</v>
      </c>
    </row>
    <row r="411" spans="1:7" ht="14.25">
      <c r="A411" s="10"/>
      <c r="B411" s="10"/>
      <c r="C411" s="26"/>
      <c r="D411" s="26"/>
      <c r="E411" s="7"/>
      <c r="F411" s="8"/>
      <c r="G411" s="27">
        <f t="shared" si="21"/>
        <v>0</v>
      </c>
    </row>
    <row r="412" spans="1:7" ht="14.25">
      <c r="A412" s="10"/>
      <c r="B412" s="10"/>
      <c r="C412" s="26"/>
      <c r="D412" s="26"/>
      <c r="E412" s="7"/>
      <c r="F412" s="8"/>
      <c r="G412" s="27">
        <f t="shared" si="21"/>
        <v>0</v>
      </c>
    </row>
    <row r="413" spans="1:7" ht="15" thickBot="1">
      <c r="A413" s="10"/>
      <c r="B413" s="10"/>
      <c r="C413" s="28"/>
      <c r="D413" s="26"/>
      <c r="E413" s="24"/>
      <c r="F413" s="25"/>
      <c r="G413" s="37">
        <f t="shared" si="21"/>
        <v>0</v>
      </c>
    </row>
    <row r="414" spans="1:7" ht="15" thickBot="1">
      <c r="A414" s="10"/>
      <c r="B414" s="10"/>
      <c r="C414" s="333" t="str">
        <f>+A399&amp;", "&amp;B399</f>
        <v xml:space="preserve">, </v>
      </c>
      <c r="D414" s="334"/>
      <c r="E414" s="334"/>
      <c r="F414" s="38" t="s">
        <v>173</v>
      </c>
      <c r="G414" s="11">
        <f>SUM(G399:G413)</f>
        <v>0</v>
      </c>
    </row>
  </sheetData>
  <mergeCells count="22">
    <mergeCell ref="C338:E338"/>
    <mergeCell ref="C357:E357"/>
    <mergeCell ref="C376:E376"/>
    <mergeCell ref="C395:E395"/>
    <mergeCell ref="C414:E414"/>
    <mergeCell ref="C319:E319"/>
    <mergeCell ref="C132:E132"/>
    <mergeCell ref="C150:E150"/>
    <mergeCell ref="C169:E169"/>
    <mergeCell ref="C187:E187"/>
    <mergeCell ref="C205:E205"/>
    <mergeCell ref="C224:E224"/>
    <mergeCell ref="C243:E243"/>
    <mergeCell ref="C262:E262"/>
    <mergeCell ref="C281:E281"/>
    <mergeCell ref="C300:E300"/>
    <mergeCell ref="C113:E113"/>
    <mergeCell ref="C19:E19"/>
    <mergeCell ref="C38:E38"/>
    <mergeCell ref="C56:E56"/>
    <mergeCell ref="C75:E75"/>
    <mergeCell ref="C94:E94"/>
  </mergeCells>
  <dataValidations count="2">
    <dataValidation type="list" allowBlank="1" showInputMessage="1" showErrorMessage="1" errorTitle="THOR - POKAL" error="Den indtastede værdi finde ikke på listen - vælg venligst en værdi på listen." sqref="F4:F18 F23:F37 F41:F55 F60:F74 F79:F93 F98:F112 F117:F131 F135:F149 F154:F168 F172:F186 F190:F204 F209:F223 F228:F242 F247:F261 F266:F280 F285:F299 F304:F318 F323:F337 F342:F356 F361:F375 F380:F394 F399:F413">
      <formula1>Klasser</formula1>
    </dataValidation>
    <dataValidation type="list" allowBlank="1" showInputMessage="1" showErrorMessage="1" errorTitle="THOR - POKAL" error="Den indtastede værdi findes ikke på listen - vælg venligst en værdi på listen. " sqref="E4:E18 E23:E37 E41:E55 E60:E74 E79:E93 E98:E112 E117:E131 E135:E149 E154:E168 E172:E186 E190:E204 E209:E223 E228:E242 E247:E261 E266:E280 E285:E299 E304:E318 E323:E337 E342:E356 E361:E375 E380:E394 E399:E413">
      <formula1>Placering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topLeftCell="A1450"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 enableFormatConditionsCalculation="0">
    <tabColor indexed="27"/>
  </sheetPr>
  <dimension ref="A1:J592"/>
  <sheetViews>
    <sheetView workbookViewId="0">
      <selection activeCell="I3" sqref="I3:J38"/>
    </sheetView>
  </sheetViews>
  <sheetFormatPr defaultRowHeight="12.75"/>
  <cols>
    <col min="1" max="2" width="28.85546875" customWidth="1"/>
    <col min="3" max="3" width="12" customWidth="1"/>
    <col min="4" max="4" width="14.85546875" bestFit="1" customWidth="1"/>
    <col min="5" max="7" width="12" customWidth="1"/>
    <col min="8" max="8" width="13.85546875" customWidth="1"/>
    <col min="9" max="9" width="51" customWidth="1"/>
    <col min="10" max="10" width="15.42578125" customWidth="1"/>
  </cols>
  <sheetData>
    <row r="1" spans="1:10" s="22" customFormat="1" ht="22.5">
      <c r="A1" s="338" t="s">
        <v>370</v>
      </c>
      <c r="B1" s="338"/>
      <c r="C1" s="338"/>
      <c r="D1" s="338"/>
      <c r="E1" s="338"/>
      <c r="F1" s="338"/>
      <c r="G1" s="338"/>
      <c r="I1" s="335" t="str">
        <f>+A1</f>
        <v>PONY DRESSUR KLUB 2017</v>
      </c>
      <c r="J1" s="335"/>
    </row>
    <row r="2" spans="1:10" ht="15" thickBot="1">
      <c r="A2" s="1"/>
      <c r="B2" s="1"/>
      <c r="C2" s="2"/>
      <c r="D2" s="3"/>
      <c r="E2" s="2"/>
      <c r="F2" s="2"/>
      <c r="G2" s="2"/>
    </row>
    <row r="3" spans="1:10" ht="15" thickBot="1">
      <c r="A3" s="33" t="s">
        <v>0</v>
      </c>
      <c r="B3" s="42" t="s">
        <v>13</v>
      </c>
      <c r="C3" s="167" t="s">
        <v>2</v>
      </c>
      <c r="D3" s="78" t="s">
        <v>3</v>
      </c>
      <c r="E3" s="34" t="s">
        <v>8</v>
      </c>
      <c r="F3" s="34" t="s">
        <v>4</v>
      </c>
      <c r="G3" s="36" t="s">
        <v>5</v>
      </c>
      <c r="H3" s="132" t="s">
        <v>395</v>
      </c>
      <c r="I3" s="125" t="s">
        <v>172</v>
      </c>
      <c r="J3" s="5" t="s">
        <v>5</v>
      </c>
    </row>
    <row r="4" spans="1:10" ht="15" thickBot="1">
      <c r="A4" s="39" t="s">
        <v>380</v>
      </c>
      <c r="B4" s="43" t="s">
        <v>381</v>
      </c>
      <c r="C4" s="111" t="s">
        <v>382</v>
      </c>
      <c r="D4" s="82">
        <v>42750</v>
      </c>
      <c r="E4" s="30">
        <v>1</v>
      </c>
      <c r="F4" s="31" t="s">
        <v>39</v>
      </c>
      <c r="G4" s="129">
        <v>6</v>
      </c>
      <c r="H4" s="240">
        <v>0.76100000000000001</v>
      </c>
      <c r="I4" s="309" t="str">
        <f>C101</f>
        <v xml:space="preserve">Melissa Buus , Thai </v>
      </c>
      <c r="J4" s="310">
        <f>G101</f>
        <v>95</v>
      </c>
    </row>
    <row r="5" spans="1:10" ht="14.25">
      <c r="A5" s="10"/>
      <c r="B5" s="10"/>
      <c r="C5" s="26" t="s">
        <v>382</v>
      </c>
      <c r="D5" s="82">
        <v>42750</v>
      </c>
      <c r="E5" s="7">
        <v>1</v>
      </c>
      <c r="F5" s="8" t="s">
        <v>38</v>
      </c>
      <c r="G5" s="130">
        <v>6</v>
      </c>
      <c r="H5" s="240">
        <v>0.77100000000000002</v>
      </c>
      <c r="I5" s="203" t="str">
        <f>C28</f>
        <v>Thea Weber Kragh , Graarupgaard's Supreme</v>
      </c>
      <c r="J5" s="203">
        <f>G28</f>
        <v>76</v>
      </c>
    </row>
    <row r="6" spans="1:10" ht="14.25">
      <c r="A6" s="10"/>
      <c r="B6" s="10"/>
      <c r="C6" s="26" t="s">
        <v>325</v>
      </c>
      <c r="D6" s="82">
        <v>42756</v>
      </c>
      <c r="E6" s="7"/>
      <c r="F6" s="8" t="s">
        <v>39</v>
      </c>
      <c r="G6" s="130">
        <v>1</v>
      </c>
      <c r="H6" s="241">
        <v>0.7</v>
      </c>
      <c r="I6" s="127" t="str">
        <f>C295</f>
        <v>Kamilla Frederiksen , Højgårds Medina</v>
      </c>
      <c r="J6" s="44">
        <f>G295</f>
        <v>43</v>
      </c>
    </row>
    <row r="7" spans="1:10" ht="14.25">
      <c r="A7" s="10"/>
      <c r="B7" s="10"/>
      <c r="C7" s="26" t="s">
        <v>325</v>
      </c>
      <c r="D7" s="82">
        <v>42756</v>
      </c>
      <c r="E7" s="7">
        <v>1</v>
      </c>
      <c r="F7" s="8" t="s">
        <v>38</v>
      </c>
      <c r="G7" s="130">
        <v>6</v>
      </c>
      <c r="H7" s="240">
        <v>0.76200000000000001</v>
      </c>
      <c r="I7" s="246" t="str">
        <f>C74</f>
        <v>Thilde Holm Nielsen , Mirain Galicia</v>
      </c>
      <c r="J7" s="203">
        <f>G74</f>
        <v>37</v>
      </c>
    </row>
    <row r="8" spans="1:10" ht="14.25">
      <c r="A8" s="10"/>
      <c r="B8" s="10"/>
      <c r="C8" s="26" t="s">
        <v>394</v>
      </c>
      <c r="D8" s="82">
        <v>42770</v>
      </c>
      <c r="E8" s="7">
        <v>1</v>
      </c>
      <c r="F8" s="8" t="s">
        <v>35</v>
      </c>
      <c r="G8" s="130">
        <v>6</v>
      </c>
      <c r="H8" s="240">
        <v>0.72599999999999998</v>
      </c>
      <c r="I8" s="246" t="str">
        <f>C195</f>
        <v xml:space="preserve">Annika Juul Svenstrup , Hellet Maskot </v>
      </c>
      <c r="J8" s="203">
        <f>G195</f>
        <v>22</v>
      </c>
    </row>
    <row r="9" spans="1:10" ht="14.25">
      <c r="A9" s="10"/>
      <c r="B9" s="10"/>
      <c r="C9" s="26" t="s">
        <v>360</v>
      </c>
      <c r="D9" s="82">
        <v>42771</v>
      </c>
      <c r="E9" s="7">
        <v>2</v>
      </c>
      <c r="F9" s="8" t="s">
        <v>35</v>
      </c>
      <c r="G9" s="130">
        <v>5</v>
      </c>
      <c r="H9" s="241">
        <v>0.72</v>
      </c>
      <c r="I9" s="203" t="str">
        <f>C46</f>
        <v xml:space="preserve">Clara Kappel Bromand , Bellevue </v>
      </c>
      <c r="J9" s="203">
        <f>G46</f>
        <v>22</v>
      </c>
    </row>
    <row r="10" spans="1:10" ht="14.25">
      <c r="A10" s="10"/>
      <c r="B10" s="10"/>
      <c r="C10" s="26" t="s">
        <v>357</v>
      </c>
      <c r="D10" s="82">
        <v>42791</v>
      </c>
      <c r="E10" s="7">
        <v>3</v>
      </c>
      <c r="F10" s="8" t="s">
        <v>35</v>
      </c>
      <c r="G10" s="130">
        <v>4</v>
      </c>
      <c r="H10" s="240">
        <v>0.69399999999999995</v>
      </c>
      <c r="I10" s="239" t="str">
        <f>C242</f>
        <v xml:space="preserve">Mikkeline Madsen , Holsteins Joker Girl </v>
      </c>
      <c r="J10" s="311">
        <f>G242</f>
        <v>21</v>
      </c>
    </row>
    <row r="11" spans="1:10" ht="14.25">
      <c r="A11" s="10"/>
      <c r="B11" s="10"/>
      <c r="C11" s="26" t="s">
        <v>357</v>
      </c>
      <c r="D11" s="82">
        <v>42791</v>
      </c>
      <c r="E11" s="7"/>
      <c r="F11" s="8" t="s">
        <v>9</v>
      </c>
      <c r="G11" s="130">
        <v>1</v>
      </c>
      <c r="H11" s="240">
        <v>0.68200000000000005</v>
      </c>
      <c r="I11" s="246" t="str">
        <f>C167</f>
        <v xml:space="preserve">Elias Rose Thorndal , Beauty </v>
      </c>
      <c r="J11" s="203">
        <f>G167</f>
        <v>21</v>
      </c>
    </row>
    <row r="12" spans="1:10" ht="14.25">
      <c r="A12" s="10"/>
      <c r="B12" s="10"/>
      <c r="C12" s="26" t="s">
        <v>412</v>
      </c>
      <c r="D12" s="82">
        <v>42798</v>
      </c>
      <c r="E12" s="7"/>
      <c r="F12" s="8" t="s">
        <v>35</v>
      </c>
      <c r="G12" s="130">
        <v>1</v>
      </c>
      <c r="H12" s="240">
        <v>0.61599999999999999</v>
      </c>
      <c r="I12" s="203" t="str">
        <f>C176</f>
        <v xml:space="preserve">Sarah Viby , Genista </v>
      </c>
      <c r="J12" s="203">
        <f>G176</f>
        <v>19</v>
      </c>
    </row>
    <row r="13" spans="1:10" ht="14.25">
      <c r="A13" s="10"/>
      <c r="B13" s="10"/>
      <c r="C13" s="26" t="s">
        <v>412</v>
      </c>
      <c r="D13" s="82">
        <v>42799</v>
      </c>
      <c r="E13" s="7"/>
      <c r="F13" s="8" t="s">
        <v>9</v>
      </c>
      <c r="G13" s="130">
        <v>1</v>
      </c>
      <c r="H13" s="241">
        <v>0.59</v>
      </c>
      <c r="I13" s="127" t="str">
        <f>C341</f>
        <v>Cecilie Christensen, Østberg's Moonlight</v>
      </c>
      <c r="J13" s="44">
        <f>G341</f>
        <v>17</v>
      </c>
    </row>
    <row r="14" spans="1:10" ht="14.25">
      <c r="A14" s="10"/>
      <c r="B14" s="10"/>
      <c r="C14" s="26" t="s">
        <v>325</v>
      </c>
      <c r="D14" s="82">
        <v>42811</v>
      </c>
      <c r="E14" s="7">
        <v>1</v>
      </c>
      <c r="F14" s="8" t="s">
        <v>35</v>
      </c>
      <c r="G14" s="130">
        <f t="shared" ref="G14:G27" si="0">IF(E14&lt;&gt;"",VLOOKUP(E14&amp;", "&amp;F14,PointSkema,2,FALSE),0)</f>
        <v>6</v>
      </c>
      <c r="H14" s="240">
        <v>0.73799999999999999</v>
      </c>
      <c r="I14" s="127" t="str">
        <f>C219</f>
        <v>Vilja Eriksen , Gaia</v>
      </c>
      <c r="J14" s="44">
        <f>G219</f>
        <v>16</v>
      </c>
    </row>
    <row r="15" spans="1:10" ht="14.25">
      <c r="A15" s="10"/>
      <c r="B15" s="10"/>
      <c r="C15" s="26" t="s">
        <v>325</v>
      </c>
      <c r="D15" s="82">
        <v>42811</v>
      </c>
      <c r="E15" s="7"/>
      <c r="F15" s="8" t="s">
        <v>34</v>
      </c>
      <c r="G15" s="130">
        <v>1</v>
      </c>
      <c r="H15" s="240">
        <v>0.68899999999999995</v>
      </c>
      <c r="I15" s="127" t="s">
        <v>463</v>
      </c>
      <c r="J15" s="44">
        <v>14</v>
      </c>
    </row>
    <row r="16" spans="1:10" ht="14.25">
      <c r="A16" s="10"/>
      <c r="B16" s="10"/>
      <c r="C16" s="26" t="s">
        <v>325</v>
      </c>
      <c r="D16" s="82">
        <v>42812</v>
      </c>
      <c r="E16" s="7"/>
      <c r="F16" s="8" t="s">
        <v>35</v>
      </c>
      <c r="G16" s="130">
        <v>1</v>
      </c>
      <c r="H16" s="241">
        <v>0.66</v>
      </c>
      <c r="I16" s="127" t="str">
        <f>C261</f>
        <v xml:space="preserve">Emilia Madsen, Dark Shadow </v>
      </c>
      <c r="J16" s="211">
        <f>G261</f>
        <v>12</v>
      </c>
    </row>
    <row r="17" spans="1:10" ht="14.25">
      <c r="A17" s="10"/>
      <c r="B17" s="10"/>
      <c r="C17" s="26" t="s">
        <v>325</v>
      </c>
      <c r="D17" s="82">
        <v>42812</v>
      </c>
      <c r="E17" s="7"/>
      <c r="F17" s="8" t="s">
        <v>34</v>
      </c>
      <c r="G17" s="130">
        <v>1</v>
      </c>
      <c r="H17" s="240">
        <v>0.61699999999999999</v>
      </c>
      <c r="I17" s="246" t="str">
        <f>C368</f>
        <v xml:space="preserve">Malou Andersen , Bon Ami </v>
      </c>
      <c r="J17" s="246">
        <f>G368</f>
        <v>11</v>
      </c>
    </row>
    <row r="18" spans="1:10" ht="14.25">
      <c r="A18" s="10"/>
      <c r="B18" s="10"/>
      <c r="C18" s="26" t="s">
        <v>325</v>
      </c>
      <c r="D18" s="82">
        <v>42813</v>
      </c>
      <c r="E18" s="7">
        <v>4</v>
      </c>
      <c r="F18" s="8" t="s">
        <v>35</v>
      </c>
      <c r="G18" s="9">
        <v>3</v>
      </c>
      <c r="H18" s="242">
        <v>0.68200000000000005</v>
      </c>
      <c r="I18" s="246" t="str">
        <f>C131</f>
        <v xml:space="preserve">Trine Værum Pedersen , Chinle </v>
      </c>
      <c r="J18" s="203">
        <f>G131</f>
        <v>11</v>
      </c>
    </row>
    <row r="19" spans="1:10" ht="14.25">
      <c r="A19" s="10"/>
      <c r="B19" s="10"/>
      <c r="C19" s="26" t="s">
        <v>325</v>
      </c>
      <c r="D19" s="82">
        <v>42813</v>
      </c>
      <c r="E19" s="7" t="s">
        <v>271</v>
      </c>
      <c r="F19" s="8" t="s">
        <v>34</v>
      </c>
      <c r="G19" s="9">
        <v>2</v>
      </c>
      <c r="H19" s="242">
        <v>0.66949999999999998</v>
      </c>
      <c r="I19" s="246" t="str">
        <f>C149</f>
        <v xml:space="preserve">Elias Rose Thorndal, Tovdals Sandy Sky </v>
      </c>
      <c r="J19" s="203">
        <f>G149</f>
        <v>9</v>
      </c>
    </row>
    <row r="20" spans="1:10" ht="14.25">
      <c r="A20" s="10"/>
      <c r="B20" s="10"/>
      <c r="C20" s="26" t="s">
        <v>529</v>
      </c>
      <c r="D20" s="82">
        <v>42826</v>
      </c>
      <c r="E20" s="7"/>
      <c r="F20" s="8" t="s">
        <v>35</v>
      </c>
      <c r="G20" s="9">
        <v>1</v>
      </c>
      <c r="H20" s="242">
        <v>0.66400000000000003</v>
      </c>
      <c r="I20" s="127" t="str">
        <f>C440</f>
        <v xml:space="preserve">Victoria Cramer , Taras Questiva OX </v>
      </c>
      <c r="J20" s="44">
        <f>G440</f>
        <v>9</v>
      </c>
    </row>
    <row r="21" spans="1:10" ht="14.25">
      <c r="A21" s="10"/>
      <c r="B21" s="10"/>
      <c r="C21" s="26" t="s">
        <v>529</v>
      </c>
      <c r="D21" s="82">
        <v>42826</v>
      </c>
      <c r="E21" s="7"/>
      <c r="F21" s="8" t="s">
        <v>34</v>
      </c>
      <c r="G21" s="9">
        <v>1</v>
      </c>
      <c r="H21" s="242">
        <v>0.62609999999999999</v>
      </c>
      <c r="I21" s="239" t="str">
        <f>C315</f>
        <v xml:space="preserve">Emilia Madsen , Snorgaardens Mikado </v>
      </c>
      <c r="J21" s="151">
        <f>G315</f>
        <v>8</v>
      </c>
    </row>
    <row r="22" spans="1:10" ht="14.25">
      <c r="A22" s="10"/>
      <c r="B22" s="10"/>
      <c r="C22" s="26" t="s">
        <v>529</v>
      </c>
      <c r="D22" s="82">
        <v>42827</v>
      </c>
      <c r="E22" s="7">
        <v>1</v>
      </c>
      <c r="F22" s="8" t="s">
        <v>34</v>
      </c>
      <c r="G22" s="9">
        <v>6</v>
      </c>
      <c r="H22" s="242">
        <v>0.67830000000000001</v>
      </c>
      <c r="I22" s="127" t="str">
        <f>C404</f>
        <v>Anne Kirstine Ransborg , Iwan</v>
      </c>
      <c r="J22" s="44">
        <f>G404</f>
        <v>7</v>
      </c>
    </row>
    <row r="23" spans="1:10" ht="14.25">
      <c r="A23" s="10"/>
      <c r="B23" s="10"/>
      <c r="C23" s="26" t="s">
        <v>529</v>
      </c>
      <c r="D23" s="82">
        <v>42827</v>
      </c>
      <c r="E23" s="7"/>
      <c r="F23" s="8" t="s">
        <v>35</v>
      </c>
      <c r="G23" s="9">
        <v>1</v>
      </c>
      <c r="H23" s="242">
        <v>0.67800000000000005</v>
      </c>
      <c r="I23" s="246" t="str">
        <f>C112</f>
        <v xml:space="preserve">Mathilde Mortensen , Elmholts Tudor Style </v>
      </c>
      <c r="J23" s="203">
        <f>G112</f>
        <v>6</v>
      </c>
    </row>
    <row r="24" spans="1:10" ht="14.25">
      <c r="A24" s="10"/>
      <c r="B24" s="10"/>
      <c r="C24" s="26" t="s">
        <v>545</v>
      </c>
      <c r="D24" s="82">
        <v>42854</v>
      </c>
      <c r="E24" s="7">
        <v>1</v>
      </c>
      <c r="F24" s="8" t="s">
        <v>9</v>
      </c>
      <c r="G24" s="9">
        <f t="shared" ref="G24:G25" si="1">IF(E24&lt;&gt;"",VLOOKUP(E24&amp;", "&amp;F24,PointSkema,2,FALSE),0)</f>
        <v>6</v>
      </c>
      <c r="H24" s="242">
        <v>0.69399999999999995</v>
      </c>
      <c r="I24" s="246" t="str">
        <f>C224</f>
        <v xml:space="preserve">Lærke Viby Andersen , Aica </v>
      </c>
      <c r="J24" s="308">
        <f>G224</f>
        <v>6</v>
      </c>
    </row>
    <row r="25" spans="1:10" ht="14.25">
      <c r="A25" s="10"/>
      <c r="B25" s="10"/>
      <c r="C25" s="26" t="s">
        <v>545</v>
      </c>
      <c r="D25" s="82">
        <v>42854</v>
      </c>
      <c r="E25" s="7">
        <v>2</v>
      </c>
      <c r="F25" s="8" t="s">
        <v>34</v>
      </c>
      <c r="G25" s="9">
        <f t="shared" si="1"/>
        <v>5</v>
      </c>
      <c r="H25" s="242">
        <v>0.67610000000000003</v>
      </c>
      <c r="I25" s="127" t="str">
        <f>C350</f>
        <v xml:space="preserve">Mikkel F. Hastrup Pedersen, Albert </v>
      </c>
      <c r="J25" s="44">
        <f>G350</f>
        <v>5</v>
      </c>
    </row>
    <row r="26" spans="1:10" ht="14.25">
      <c r="A26" s="10"/>
      <c r="B26" s="10"/>
      <c r="C26" s="28" t="s">
        <v>544</v>
      </c>
      <c r="D26" s="82">
        <v>42861</v>
      </c>
      <c r="E26" s="24"/>
      <c r="F26" s="25" t="s">
        <v>9</v>
      </c>
      <c r="G26" s="164">
        <v>1</v>
      </c>
      <c r="H26" s="243">
        <v>0.64200000000000002</v>
      </c>
      <c r="I26" s="246" t="str">
        <f>C422</f>
        <v xml:space="preserve">Isabella Nørgaards Aldzic Andersen, Norrings Bentley </v>
      </c>
      <c r="J26" s="246">
        <f>G422</f>
        <v>4</v>
      </c>
    </row>
    <row r="27" spans="1:10" ht="15" thickBot="1">
      <c r="A27" s="10"/>
      <c r="B27" s="10"/>
      <c r="C27" s="28" t="s">
        <v>544</v>
      </c>
      <c r="D27" s="244">
        <v>42861</v>
      </c>
      <c r="E27" s="24">
        <v>3</v>
      </c>
      <c r="F27" s="25" t="s">
        <v>34</v>
      </c>
      <c r="G27" s="164">
        <f t="shared" si="0"/>
        <v>4</v>
      </c>
      <c r="H27" s="243">
        <v>0.64780000000000004</v>
      </c>
      <c r="I27" s="127" t="str">
        <f>C413</f>
        <v xml:space="preserve">Vijla Eriksen , Mila </v>
      </c>
      <c r="J27" s="44">
        <f>G413</f>
        <v>4</v>
      </c>
    </row>
    <row r="28" spans="1:10" ht="15" thickBot="1">
      <c r="A28" s="10"/>
      <c r="B28" s="10"/>
      <c r="C28" s="333" t="str">
        <f>+A4&amp;", "&amp;B4</f>
        <v>Thea Weber Kragh , Graarupgaard's Supreme</v>
      </c>
      <c r="D28" s="334"/>
      <c r="E28" s="334"/>
      <c r="F28" s="38" t="s">
        <v>173</v>
      </c>
      <c r="G28" s="126">
        <f>SUM(G4:G27)</f>
        <v>76</v>
      </c>
      <c r="H28" s="245"/>
      <c r="I28" s="127" t="str">
        <f>C359</f>
        <v>Noah F. Hastrup Pedersen, Sultan</v>
      </c>
      <c r="J28" s="44">
        <f>G359</f>
        <v>4</v>
      </c>
    </row>
    <row r="29" spans="1:10" ht="15" thickBot="1">
      <c r="A29" s="4"/>
      <c r="B29" s="4"/>
      <c r="C29" s="4"/>
      <c r="D29" s="13"/>
      <c r="E29" s="4"/>
      <c r="F29" s="4"/>
      <c r="G29" s="4"/>
      <c r="I29" s="127" t="str">
        <f>C305</f>
        <v>Sarah Viby Jensen , Snowball</v>
      </c>
      <c r="J29" s="44">
        <f>G305</f>
        <v>3</v>
      </c>
    </row>
    <row r="30" spans="1:10" ht="15" thickBot="1">
      <c r="A30" s="33" t="s">
        <v>0</v>
      </c>
      <c r="B30" s="42" t="s">
        <v>13</v>
      </c>
      <c r="C30" s="40" t="s">
        <v>2</v>
      </c>
      <c r="D30" s="35" t="s">
        <v>3</v>
      </c>
      <c r="E30" s="34" t="s">
        <v>8</v>
      </c>
      <c r="F30" s="34" t="s">
        <v>4</v>
      </c>
      <c r="G30" s="36" t="s">
        <v>5</v>
      </c>
      <c r="H30" s="163" t="s">
        <v>395</v>
      </c>
      <c r="I30" s="246" t="str">
        <f>C182</f>
        <v>Thilde Holm Nielsen , Darwin</v>
      </c>
      <c r="J30" s="203">
        <f>G182</f>
        <v>3</v>
      </c>
    </row>
    <row r="31" spans="1:10" ht="15" thickBot="1">
      <c r="A31" s="39" t="s">
        <v>383</v>
      </c>
      <c r="B31" s="43" t="s">
        <v>384</v>
      </c>
      <c r="C31" s="41" t="s">
        <v>366</v>
      </c>
      <c r="D31" s="82">
        <v>42756</v>
      </c>
      <c r="E31" s="30">
        <v>1</v>
      </c>
      <c r="F31" s="31" t="s">
        <v>9</v>
      </c>
      <c r="G31" s="32">
        <v>6</v>
      </c>
      <c r="H31" s="251">
        <v>0.69399999999999995</v>
      </c>
      <c r="I31" s="127" t="str">
        <f>C395</f>
        <v>Sara Grøn, Midnights Majsa</v>
      </c>
      <c r="J31" s="44">
        <f>G395</f>
        <v>2</v>
      </c>
    </row>
    <row r="32" spans="1:10" ht="14.25">
      <c r="A32" s="10"/>
      <c r="B32" s="10"/>
      <c r="C32" s="26" t="s">
        <v>366</v>
      </c>
      <c r="D32" s="82">
        <v>42756</v>
      </c>
      <c r="E32" s="7"/>
      <c r="F32" s="8" t="s">
        <v>24</v>
      </c>
      <c r="G32" s="27">
        <v>1</v>
      </c>
      <c r="H32" s="248">
        <v>0.63</v>
      </c>
      <c r="I32" s="127" t="str">
        <f>C321</f>
        <v>Cecilie Christensen , Tess</v>
      </c>
      <c r="J32" s="44">
        <f>G321</f>
        <v>2</v>
      </c>
    </row>
    <row r="33" spans="1:10" ht="14.25">
      <c r="A33" s="10"/>
      <c r="B33" s="10"/>
      <c r="C33" s="26" t="s">
        <v>325</v>
      </c>
      <c r="D33" s="82">
        <v>42799</v>
      </c>
      <c r="E33" s="7">
        <v>2</v>
      </c>
      <c r="F33" s="8" t="s">
        <v>9</v>
      </c>
      <c r="G33" s="27">
        <v>5</v>
      </c>
      <c r="H33" s="247">
        <v>0.66200000000000003</v>
      </c>
      <c r="I33" s="127" t="str">
        <f>C279</f>
        <v xml:space="preserve">Thilde Holm Nielsen , Riwerstown Blonde </v>
      </c>
      <c r="J33" s="44">
        <f>G279</f>
        <v>2</v>
      </c>
    </row>
    <row r="34" spans="1:10" ht="14.25">
      <c r="A34" s="10"/>
      <c r="B34" s="10"/>
      <c r="C34" s="26" t="s">
        <v>325</v>
      </c>
      <c r="D34" s="82">
        <v>42812</v>
      </c>
      <c r="E34" s="7"/>
      <c r="F34" s="8" t="s">
        <v>9</v>
      </c>
      <c r="G34" s="142">
        <v>1</v>
      </c>
      <c r="H34" s="247">
        <v>0.64800000000000002</v>
      </c>
      <c r="I34" s="127" t="str">
        <f>C268</f>
        <v xml:space="preserve">Trine Værum Pedersen , Darwin </v>
      </c>
      <c r="J34" s="44">
        <f>G268</f>
        <v>2</v>
      </c>
    </row>
    <row r="35" spans="1:10" ht="14.25">
      <c r="A35" s="10"/>
      <c r="B35" s="10"/>
      <c r="C35" s="26" t="s">
        <v>366</v>
      </c>
      <c r="D35" s="82">
        <v>42812</v>
      </c>
      <c r="E35" s="7"/>
      <c r="F35" s="8" t="s">
        <v>24</v>
      </c>
      <c r="G35" s="27">
        <v>1</v>
      </c>
      <c r="H35" s="247">
        <v>0.57089999999999996</v>
      </c>
      <c r="I35" s="203" t="str">
        <f>C54</f>
        <v xml:space="preserve">Thilde Holm Nielsen , Sabine </v>
      </c>
      <c r="J35" s="203">
        <f>G54</f>
        <v>2</v>
      </c>
    </row>
    <row r="36" spans="1:10" ht="14.25">
      <c r="A36" s="10"/>
      <c r="B36" s="10"/>
      <c r="C36" s="26" t="s">
        <v>325</v>
      </c>
      <c r="D36" s="82">
        <v>42813</v>
      </c>
      <c r="E36" s="7"/>
      <c r="F36" s="8" t="s">
        <v>9</v>
      </c>
      <c r="G36" s="27">
        <v>1</v>
      </c>
      <c r="H36" s="307">
        <v>0.60399999999999998</v>
      </c>
      <c r="I36" s="127" t="str">
        <f>C431</f>
        <v xml:space="preserve">Clara Hedegaard , Pepsi </v>
      </c>
      <c r="J36" s="44">
        <f>G431</f>
        <v>1</v>
      </c>
    </row>
    <row r="37" spans="1:10" ht="14.25">
      <c r="A37" s="10"/>
      <c r="B37" s="10"/>
      <c r="C37" s="26" t="s">
        <v>325</v>
      </c>
      <c r="D37" s="82">
        <v>42813</v>
      </c>
      <c r="E37" s="7"/>
      <c r="F37" s="8" t="s">
        <v>24</v>
      </c>
      <c r="G37" s="27">
        <v>1</v>
      </c>
      <c r="H37" s="307">
        <v>0.6</v>
      </c>
      <c r="I37" s="127" t="str">
        <f>C386</f>
        <v xml:space="preserve">Lærke Viby Andersen, Salvador </v>
      </c>
      <c r="J37" s="44">
        <f>G386</f>
        <v>1</v>
      </c>
    </row>
    <row r="38" spans="1:10" ht="14.25">
      <c r="A38" s="10"/>
      <c r="B38" s="10"/>
      <c r="C38" s="26" t="s">
        <v>325</v>
      </c>
      <c r="D38" s="82">
        <v>42854</v>
      </c>
      <c r="E38" s="7"/>
      <c r="F38" s="8" t="s">
        <v>9</v>
      </c>
      <c r="G38" s="27">
        <v>1</v>
      </c>
      <c r="H38" s="307">
        <v>0.64</v>
      </c>
      <c r="I38" s="127" t="str">
        <f>C377</f>
        <v xml:space="preserve">Isabell Lykke Nissen , Flicka </v>
      </c>
      <c r="J38" s="44">
        <f>G377</f>
        <v>1</v>
      </c>
    </row>
    <row r="39" spans="1:10" ht="14.25">
      <c r="A39" s="10"/>
      <c r="B39" s="10"/>
      <c r="C39" s="26" t="s">
        <v>325</v>
      </c>
      <c r="D39" s="82">
        <v>42854</v>
      </c>
      <c r="E39" s="7"/>
      <c r="F39" s="8" t="s">
        <v>24</v>
      </c>
      <c r="G39" s="27">
        <v>1</v>
      </c>
      <c r="H39" s="247">
        <v>0.63229999999999997</v>
      </c>
      <c r="I39" s="127"/>
      <c r="J39" s="44"/>
    </row>
    <row r="40" spans="1:10" ht="14.25">
      <c r="A40" s="10"/>
      <c r="B40" s="10"/>
      <c r="C40" s="26" t="s">
        <v>325</v>
      </c>
      <c r="D40" s="82">
        <v>42890</v>
      </c>
      <c r="E40" s="7"/>
      <c r="F40" s="8" t="s">
        <v>24</v>
      </c>
      <c r="G40" s="27">
        <v>1</v>
      </c>
      <c r="H40" s="247">
        <v>0.61029999999999995</v>
      </c>
    </row>
    <row r="41" spans="1:10" ht="14.25">
      <c r="A41" s="10"/>
      <c r="B41" s="10"/>
      <c r="C41" s="26" t="s">
        <v>325</v>
      </c>
      <c r="D41" s="82">
        <v>42890</v>
      </c>
      <c r="E41" s="7"/>
      <c r="F41" s="8" t="s">
        <v>6</v>
      </c>
      <c r="G41" s="27">
        <v>1</v>
      </c>
      <c r="H41" s="247">
        <v>0.57420000000000004</v>
      </c>
    </row>
    <row r="42" spans="1:10" ht="14.25">
      <c r="A42" s="10"/>
      <c r="B42" s="10"/>
      <c r="C42" s="26" t="s">
        <v>325</v>
      </c>
      <c r="D42" s="82">
        <v>42891</v>
      </c>
      <c r="E42" s="7"/>
      <c r="F42" s="8" t="s">
        <v>24</v>
      </c>
      <c r="G42" s="27">
        <v>1</v>
      </c>
      <c r="H42" s="247">
        <v>0.6048</v>
      </c>
    </row>
    <row r="43" spans="1:10" ht="14.25">
      <c r="A43" s="10"/>
      <c r="B43" s="10"/>
      <c r="C43" s="26" t="s">
        <v>325</v>
      </c>
      <c r="D43" s="82">
        <v>42891</v>
      </c>
      <c r="E43" s="7"/>
      <c r="F43" s="8" t="s">
        <v>36</v>
      </c>
      <c r="G43" s="27">
        <v>1</v>
      </c>
      <c r="H43" s="247">
        <v>0.61890000000000001</v>
      </c>
    </row>
    <row r="44" spans="1:10" ht="14.25">
      <c r="A44" s="10"/>
      <c r="B44" s="10"/>
      <c r="C44" s="26"/>
      <c r="D44" s="26"/>
      <c r="E44" s="7"/>
      <c r="F44" s="8"/>
      <c r="G44" s="27">
        <f t="shared" ref="G44:G45" si="2">IF(E44&lt;&gt;"",VLOOKUP(E44&amp;", "&amp;F44,PointSkema,2,FALSE),0)</f>
        <v>0</v>
      </c>
      <c r="H44" s="249"/>
    </row>
    <row r="45" spans="1:10" ht="15" thickBot="1">
      <c r="A45" s="10"/>
      <c r="B45" s="10"/>
      <c r="C45" s="28"/>
      <c r="D45" s="26"/>
      <c r="E45" s="24"/>
      <c r="F45" s="25"/>
      <c r="G45" s="37">
        <f t="shared" si="2"/>
        <v>0</v>
      </c>
      <c r="H45" s="250"/>
    </row>
    <row r="46" spans="1:10" ht="15" thickBot="1">
      <c r="A46" s="10"/>
      <c r="B46" s="10"/>
      <c r="C46" s="333" t="str">
        <f>+A31&amp;", "&amp;B31</f>
        <v xml:space="preserve">Clara Kappel Bromand , Bellevue </v>
      </c>
      <c r="D46" s="334"/>
      <c r="E46" s="334"/>
      <c r="F46" s="38" t="s">
        <v>173</v>
      </c>
      <c r="G46" s="11">
        <f>SUM(G31:G45)</f>
        <v>22</v>
      </c>
      <c r="H46" s="133"/>
    </row>
    <row r="47" spans="1:10" ht="15" thickBot="1">
      <c r="A47" s="4"/>
      <c r="B47" s="4"/>
      <c r="C47" s="4"/>
      <c r="D47" s="13"/>
      <c r="E47" s="4"/>
      <c r="F47" s="4"/>
      <c r="G47" s="4"/>
    </row>
    <row r="48" spans="1:10" ht="15" thickBot="1">
      <c r="A48" s="33" t="s">
        <v>0</v>
      </c>
      <c r="B48" s="42" t="s">
        <v>13</v>
      </c>
      <c r="C48" s="40" t="s">
        <v>2</v>
      </c>
      <c r="D48" s="35" t="s">
        <v>3</v>
      </c>
      <c r="E48" s="34" t="s">
        <v>8</v>
      </c>
      <c r="F48" s="34" t="s">
        <v>4</v>
      </c>
      <c r="G48" s="36" t="s">
        <v>5</v>
      </c>
      <c r="H48" s="163" t="s">
        <v>395</v>
      </c>
    </row>
    <row r="49" spans="1:8" ht="15" thickBot="1">
      <c r="A49" s="39" t="s">
        <v>385</v>
      </c>
      <c r="B49" s="43" t="s">
        <v>354</v>
      </c>
      <c r="C49" s="41" t="s">
        <v>325</v>
      </c>
      <c r="D49" s="82">
        <v>42755</v>
      </c>
      <c r="E49" s="30"/>
      <c r="F49" s="31" t="s">
        <v>39</v>
      </c>
      <c r="G49" s="32">
        <v>1</v>
      </c>
      <c r="H49" s="251">
        <v>0.67100000000000004</v>
      </c>
    </row>
    <row r="50" spans="1:8" ht="14.25">
      <c r="A50" s="10"/>
      <c r="B50" s="10"/>
      <c r="C50" s="26" t="s">
        <v>325</v>
      </c>
      <c r="D50" s="82">
        <v>42755</v>
      </c>
      <c r="E50" s="7"/>
      <c r="F50" s="8" t="s">
        <v>38</v>
      </c>
      <c r="G50" s="27">
        <v>1</v>
      </c>
      <c r="H50" s="247">
        <v>0.66900000000000004</v>
      </c>
    </row>
    <row r="51" spans="1:8" ht="14.25">
      <c r="A51" s="10"/>
      <c r="B51" s="10"/>
      <c r="C51" s="26"/>
      <c r="D51" s="82"/>
      <c r="E51" s="7"/>
      <c r="F51" s="8"/>
      <c r="G51" s="27">
        <v>0</v>
      </c>
      <c r="H51" s="249"/>
    </row>
    <row r="52" spans="1:8" ht="14.25">
      <c r="A52" s="10"/>
      <c r="B52" s="10"/>
      <c r="C52" s="26"/>
      <c r="D52" s="82"/>
      <c r="E52" s="7"/>
      <c r="F52" s="8"/>
      <c r="G52" s="27">
        <v>0</v>
      </c>
      <c r="H52" s="249"/>
    </row>
    <row r="53" spans="1:8" ht="15" thickBot="1">
      <c r="A53" s="10"/>
      <c r="B53" s="10"/>
      <c r="C53" s="28"/>
      <c r="D53" s="26"/>
      <c r="E53" s="24"/>
      <c r="F53" s="25"/>
      <c r="G53" s="37">
        <f t="shared" ref="G53" si="3">IF(E53&lt;&gt;"",VLOOKUP(E53&amp;", "&amp;F53,PointSkema,2,FALSE),0)</f>
        <v>0</v>
      </c>
      <c r="H53" s="250"/>
    </row>
    <row r="54" spans="1:8" ht="15" thickBot="1">
      <c r="A54" s="10"/>
      <c r="B54" s="10"/>
      <c r="C54" s="333" t="str">
        <f>+A49&amp;", "&amp;B49</f>
        <v xml:space="preserve">Thilde Holm Nielsen , Sabine </v>
      </c>
      <c r="D54" s="334"/>
      <c r="E54" s="334"/>
      <c r="F54" s="38" t="s">
        <v>173</v>
      </c>
      <c r="G54" s="11">
        <f>SUM(G49:G53)</f>
        <v>2</v>
      </c>
      <c r="H54" s="133"/>
    </row>
    <row r="55" spans="1:8" ht="14.25">
      <c r="A55" s="4"/>
      <c r="B55" s="4"/>
      <c r="C55" s="4"/>
      <c r="D55" s="13"/>
      <c r="E55" s="4"/>
      <c r="F55" s="4"/>
      <c r="G55" s="4"/>
    </row>
    <row r="56" spans="1:8" ht="15" thickBot="1">
      <c r="A56" s="4"/>
      <c r="B56" s="4"/>
      <c r="C56" s="4"/>
      <c r="D56" s="13"/>
      <c r="E56" s="4"/>
      <c r="F56" s="4"/>
      <c r="G56" s="4"/>
    </row>
    <row r="57" spans="1:8" ht="15" thickBot="1">
      <c r="A57" s="33" t="s">
        <v>0</v>
      </c>
      <c r="B57" s="42" t="s">
        <v>13</v>
      </c>
      <c r="C57" s="40" t="s">
        <v>2</v>
      </c>
      <c r="D57" s="35" t="s">
        <v>3</v>
      </c>
      <c r="E57" s="34" t="s">
        <v>8</v>
      </c>
      <c r="F57" s="34" t="s">
        <v>4</v>
      </c>
      <c r="G57" s="135" t="s">
        <v>5</v>
      </c>
      <c r="H57" s="253" t="s">
        <v>395</v>
      </c>
    </row>
    <row r="58" spans="1:8" ht="15" thickBot="1">
      <c r="A58" s="39" t="s">
        <v>385</v>
      </c>
      <c r="B58" s="43" t="s">
        <v>386</v>
      </c>
      <c r="C58" s="41" t="s">
        <v>366</v>
      </c>
      <c r="D58" s="82">
        <v>42756</v>
      </c>
      <c r="E58" s="30"/>
      <c r="F58" s="31" t="s">
        <v>39</v>
      </c>
      <c r="G58" s="129">
        <v>1</v>
      </c>
      <c r="H58" s="251">
        <v>0.627</v>
      </c>
    </row>
    <row r="59" spans="1:8" ht="14.25">
      <c r="A59" s="10"/>
      <c r="B59" s="10"/>
      <c r="C59" s="26" t="s">
        <v>366</v>
      </c>
      <c r="D59" s="82">
        <v>42756</v>
      </c>
      <c r="E59" s="7"/>
      <c r="F59" s="8" t="s">
        <v>38</v>
      </c>
      <c r="G59" s="130">
        <v>1</v>
      </c>
      <c r="H59" s="247">
        <v>0.64700000000000002</v>
      </c>
    </row>
    <row r="60" spans="1:8" ht="14.25">
      <c r="A60" s="10"/>
      <c r="B60" s="10"/>
      <c r="C60" s="26" t="s">
        <v>366</v>
      </c>
      <c r="D60" s="82">
        <v>42812</v>
      </c>
      <c r="E60" s="7">
        <v>1</v>
      </c>
      <c r="F60" s="8" t="s">
        <v>39</v>
      </c>
      <c r="G60" s="130">
        <v>6</v>
      </c>
      <c r="H60" s="247">
        <v>0.68879999999999997</v>
      </c>
    </row>
    <row r="61" spans="1:8" ht="14.25">
      <c r="A61" s="10"/>
      <c r="B61" s="10"/>
      <c r="C61" s="26" t="s">
        <v>366</v>
      </c>
      <c r="D61" s="82">
        <v>42854</v>
      </c>
      <c r="E61" s="7">
        <v>1</v>
      </c>
      <c r="F61" s="8" t="s">
        <v>39</v>
      </c>
      <c r="G61" s="130">
        <v>6</v>
      </c>
      <c r="H61" s="247">
        <v>0.69440000000000002</v>
      </c>
    </row>
    <row r="62" spans="1:8" ht="14.25">
      <c r="A62" s="10"/>
      <c r="B62" s="10"/>
      <c r="C62" s="26" t="s">
        <v>366</v>
      </c>
      <c r="D62" s="82">
        <v>42854</v>
      </c>
      <c r="E62" s="7">
        <v>2</v>
      </c>
      <c r="F62" s="8" t="s">
        <v>38</v>
      </c>
      <c r="G62" s="130">
        <v>5</v>
      </c>
      <c r="H62" s="247">
        <v>0.68330000000000002</v>
      </c>
    </row>
    <row r="63" spans="1:8" ht="14.25">
      <c r="A63" s="10"/>
      <c r="B63" s="10"/>
      <c r="C63" s="26" t="s">
        <v>366</v>
      </c>
      <c r="D63" s="82">
        <v>42891</v>
      </c>
      <c r="E63" s="7">
        <v>1</v>
      </c>
      <c r="F63" s="8" t="s">
        <v>39</v>
      </c>
      <c r="G63" s="130">
        <f t="shared" ref="G63" si="4">IF(E63&lt;&gt;"",VLOOKUP(E63&amp;", "&amp;F63,PointSkema,2,FALSE),0)</f>
        <v>6</v>
      </c>
      <c r="H63" s="247">
        <v>0.68610000000000004</v>
      </c>
    </row>
    <row r="64" spans="1:8" ht="14.25">
      <c r="A64" s="10"/>
      <c r="B64" s="10"/>
      <c r="C64" s="26" t="s">
        <v>598</v>
      </c>
      <c r="D64" s="82">
        <v>42942</v>
      </c>
      <c r="E64" s="7"/>
      <c r="F64" s="8" t="s">
        <v>38</v>
      </c>
      <c r="G64" s="130">
        <v>1</v>
      </c>
      <c r="H64" s="249"/>
    </row>
    <row r="65" spans="1:8" ht="14.25">
      <c r="A65" s="10"/>
      <c r="B65" s="10"/>
      <c r="C65" s="26" t="s">
        <v>598</v>
      </c>
      <c r="D65" s="82">
        <v>42942</v>
      </c>
      <c r="E65" s="7"/>
      <c r="F65" s="8" t="s">
        <v>35</v>
      </c>
      <c r="G65" s="130">
        <v>1</v>
      </c>
      <c r="H65" s="249"/>
    </row>
    <row r="66" spans="1:8" ht="14.25">
      <c r="A66" s="10"/>
      <c r="B66" s="10"/>
      <c r="C66" s="26" t="s">
        <v>637</v>
      </c>
      <c r="D66" s="82">
        <v>42994</v>
      </c>
      <c r="E66" s="7">
        <v>1</v>
      </c>
      <c r="F66" s="8" t="s">
        <v>35</v>
      </c>
      <c r="G66" s="130">
        <f t="shared" ref="G66:G72" si="5">IF(E66&lt;&gt;"",VLOOKUP(E66&amp;", "&amp;F66,PointSkema,2,FALSE),0)</f>
        <v>6</v>
      </c>
      <c r="H66" s="249"/>
    </row>
    <row r="67" spans="1:8" ht="14.25">
      <c r="A67" s="10"/>
      <c r="B67" s="10"/>
      <c r="C67" s="26" t="s">
        <v>366</v>
      </c>
      <c r="D67" s="82">
        <v>43023</v>
      </c>
      <c r="E67" s="7"/>
      <c r="F67" s="8" t="s">
        <v>35</v>
      </c>
      <c r="G67" s="130">
        <v>1</v>
      </c>
      <c r="H67" s="247">
        <v>0.63800000000000001</v>
      </c>
    </row>
    <row r="68" spans="1:8" ht="14.25">
      <c r="A68" s="10"/>
      <c r="B68" s="10"/>
      <c r="C68" s="26" t="s">
        <v>366</v>
      </c>
      <c r="D68" s="82">
        <v>43023</v>
      </c>
      <c r="E68" s="7"/>
      <c r="F68" s="8" t="s">
        <v>38</v>
      </c>
      <c r="G68" s="130">
        <v>1</v>
      </c>
      <c r="H68" s="247">
        <v>0.64710000000000001</v>
      </c>
    </row>
    <row r="69" spans="1:8" ht="14.25">
      <c r="A69" s="10"/>
      <c r="B69" s="10"/>
      <c r="C69" s="26" t="s">
        <v>366</v>
      </c>
      <c r="D69" s="82">
        <v>43037</v>
      </c>
      <c r="E69" s="7"/>
      <c r="F69" s="8" t="s">
        <v>38</v>
      </c>
      <c r="G69" s="130">
        <v>1</v>
      </c>
      <c r="H69" s="249"/>
    </row>
    <row r="70" spans="1:8" ht="14.25">
      <c r="A70" s="10"/>
      <c r="B70" s="10"/>
      <c r="C70" s="26" t="s">
        <v>366</v>
      </c>
      <c r="D70" s="82">
        <v>43037</v>
      </c>
      <c r="E70" s="7"/>
      <c r="F70" s="8" t="s">
        <v>35</v>
      </c>
      <c r="G70" s="130">
        <v>1</v>
      </c>
      <c r="H70" s="249"/>
    </row>
    <row r="71" spans="1:8" ht="14.25">
      <c r="A71" s="10"/>
      <c r="B71" s="10"/>
      <c r="C71" s="26"/>
      <c r="D71" s="26"/>
      <c r="E71" s="7"/>
      <c r="F71" s="8"/>
      <c r="G71" s="130">
        <f t="shared" si="5"/>
        <v>0</v>
      </c>
      <c r="H71" s="249"/>
    </row>
    <row r="72" spans="1:8" ht="14.25">
      <c r="A72" s="10"/>
      <c r="B72" s="10"/>
      <c r="C72" s="28"/>
      <c r="D72" s="26"/>
      <c r="E72" s="24"/>
      <c r="F72" s="25"/>
      <c r="G72" s="131">
        <f t="shared" si="5"/>
        <v>0</v>
      </c>
      <c r="H72" s="252"/>
    </row>
    <row r="73" spans="1:8" ht="15" thickBot="1">
      <c r="A73" s="10"/>
      <c r="B73" s="10"/>
      <c r="C73" s="28"/>
      <c r="D73" s="26"/>
      <c r="E73" s="24"/>
      <c r="F73" s="25"/>
      <c r="G73" s="131"/>
      <c r="H73" s="250"/>
    </row>
    <row r="74" spans="1:8" ht="15" thickBot="1">
      <c r="A74" s="10"/>
      <c r="B74" s="10"/>
      <c r="C74" s="333" t="str">
        <f>+A58&amp;", "&amp;B58</f>
        <v>Thilde Holm Nielsen , Mirain Galicia</v>
      </c>
      <c r="D74" s="334"/>
      <c r="E74" s="334"/>
      <c r="F74" s="38" t="s">
        <v>173</v>
      </c>
      <c r="G74" s="126">
        <f>SUM(G58:G73)</f>
        <v>37</v>
      </c>
      <c r="H74" s="128"/>
    </row>
    <row r="75" spans="1:8" ht="15" thickBot="1">
      <c r="A75" s="4"/>
      <c r="B75" s="4"/>
      <c r="C75" s="4"/>
      <c r="D75" s="13"/>
      <c r="E75" s="4"/>
      <c r="F75" s="4"/>
      <c r="G75" s="4"/>
    </row>
    <row r="76" spans="1:8" ht="15" thickBot="1">
      <c r="A76" s="33" t="s">
        <v>0</v>
      </c>
      <c r="B76" s="42" t="s">
        <v>13</v>
      </c>
      <c r="C76" s="40" t="s">
        <v>2</v>
      </c>
      <c r="D76" s="35" t="s">
        <v>3</v>
      </c>
      <c r="E76" s="34" t="s">
        <v>8</v>
      </c>
      <c r="F76" s="34" t="s">
        <v>4</v>
      </c>
      <c r="G76" s="135" t="s">
        <v>5</v>
      </c>
      <c r="H76" s="253" t="s">
        <v>395</v>
      </c>
    </row>
    <row r="77" spans="1:8" ht="15" thickBot="1">
      <c r="A77" s="96" t="s">
        <v>399</v>
      </c>
      <c r="B77" s="222" t="s">
        <v>400</v>
      </c>
      <c r="C77" s="98" t="s">
        <v>382</v>
      </c>
      <c r="D77" s="99">
        <v>42750</v>
      </c>
      <c r="E77" s="100">
        <v>1</v>
      </c>
      <c r="F77" s="101" t="s">
        <v>35</v>
      </c>
      <c r="G77" s="223">
        <v>6</v>
      </c>
      <c r="H77" s="258">
        <v>0.69</v>
      </c>
    </row>
    <row r="78" spans="1:8" ht="14.25">
      <c r="A78" s="102"/>
      <c r="B78" s="102"/>
      <c r="C78" s="103" t="s">
        <v>401</v>
      </c>
      <c r="D78" s="99">
        <v>42750</v>
      </c>
      <c r="E78" s="104">
        <v>2</v>
      </c>
      <c r="F78" s="105" t="s">
        <v>9</v>
      </c>
      <c r="G78" s="224">
        <v>5</v>
      </c>
      <c r="H78" s="255">
        <v>0.67200000000000004</v>
      </c>
    </row>
    <row r="79" spans="1:8" ht="14.25">
      <c r="A79" s="102"/>
      <c r="B79" s="102"/>
      <c r="C79" s="103" t="s">
        <v>402</v>
      </c>
      <c r="D79" s="99">
        <v>42770</v>
      </c>
      <c r="E79" s="104">
        <v>2</v>
      </c>
      <c r="F79" s="105" t="s">
        <v>35</v>
      </c>
      <c r="G79" s="224">
        <v>5</v>
      </c>
      <c r="H79" s="255">
        <v>0.67400000000000004</v>
      </c>
    </row>
    <row r="80" spans="1:8" ht="14.25">
      <c r="A80" s="102"/>
      <c r="B80" s="102"/>
      <c r="C80" s="103" t="s">
        <v>402</v>
      </c>
      <c r="D80" s="99">
        <v>42770</v>
      </c>
      <c r="E80" s="104">
        <v>3</v>
      </c>
      <c r="F80" s="105" t="s">
        <v>9</v>
      </c>
      <c r="G80" s="224">
        <v>4</v>
      </c>
      <c r="H80" s="254">
        <v>0.69</v>
      </c>
    </row>
    <row r="81" spans="1:8" ht="14.25">
      <c r="A81" s="102"/>
      <c r="B81" s="102"/>
      <c r="C81" s="103" t="s">
        <v>360</v>
      </c>
      <c r="D81" s="99">
        <v>42771</v>
      </c>
      <c r="E81" s="104">
        <v>1</v>
      </c>
      <c r="F81" s="105" t="s">
        <v>35</v>
      </c>
      <c r="G81" s="224">
        <v>6</v>
      </c>
      <c r="H81" s="255">
        <v>0.72599999999999998</v>
      </c>
    </row>
    <row r="82" spans="1:8" ht="14.25">
      <c r="A82" s="102"/>
      <c r="B82" s="102"/>
      <c r="C82" s="103" t="s">
        <v>387</v>
      </c>
      <c r="D82" s="99">
        <v>42799</v>
      </c>
      <c r="E82" s="104">
        <v>2</v>
      </c>
      <c r="F82" s="105" t="s">
        <v>24</v>
      </c>
      <c r="G82" s="224">
        <v>5</v>
      </c>
      <c r="H82" s="255">
        <v>0.64670000000000005</v>
      </c>
    </row>
    <row r="83" spans="1:8" ht="14.25">
      <c r="A83" s="102"/>
      <c r="B83" s="102"/>
      <c r="C83" s="103" t="s">
        <v>387</v>
      </c>
      <c r="D83" s="99">
        <v>42799</v>
      </c>
      <c r="E83" s="104"/>
      <c r="F83" s="105" t="s">
        <v>9</v>
      </c>
      <c r="G83" s="224">
        <v>1</v>
      </c>
      <c r="H83" s="255">
        <v>0.628</v>
      </c>
    </row>
    <row r="84" spans="1:8" ht="14.25">
      <c r="A84" s="102"/>
      <c r="B84" s="102"/>
      <c r="C84" s="103" t="s">
        <v>325</v>
      </c>
      <c r="D84" s="99">
        <v>42812</v>
      </c>
      <c r="E84" s="104">
        <v>2</v>
      </c>
      <c r="F84" s="105" t="s">
        <v>24</v>
      </c>
      <c r="G84" s="224">
        <v>5</v>
      </c>
      <c r="H84" s="255">
        <v>0.67249999999999999</v>
      </c>
    </row>
    <row r="85" spans="1:8" ht="14.25">
      <c r="A85" s="102"/>
      <c r="B85" s="102"/>
      <c r="C85" s="103" t="s">
        <v>325</v>
      </c>
      <c r="D85" s="99">
        <v>42812</v>
      </c>
      <c r="E85" s="104">
        <v>1</v>
      </c>
      <c r="F85" s="105" t="s">
        <v>6</v>
      </c>
      <c r="G85" s="224">
        <v>6</v>
      </c>
      <c r="H85" s="255">
        <v>0.68379999999999996</v>
      </c>
    </row>
    <row r="86" spans="1:8" ht="14.25">
      <c r="A86" s="102"/>
      <c r="B86" s="102"/>
      <c r="C86" s="103" t="s">
        <v>325</v>
      </c>
      <c r="D86" s="99">
        <v>42813</v>
      </c>
      <c r="E86" s="104">
        <v>1</v>
      </c>
      <c r="F86" s="105" t="s">
        <v>24</v>
      </c>
      <c r="G86" s="224">
        <v>6</v>
      </c>
      <c r="H86" s="255">
        <v>0.71289999999999998</v>
      </c>
    </row>
    <row r="87" spans="1:8" ht="14.25">
      <c r="A87" s="102"/>
      <c r="B87" s="102"/>
      <c r="C87" s="103" t="s">
        <v>325</v>
      </c>
      <c r="D87" s="99">
        <v>42813</v>
      </c>
      <c r="E87" s="104">
        <v>2</v>
      </c>
      <c r="F87" s="105" t="s">
        <v>6</v>
      </c>
      <c r="G87" s="224">
        <v>5</v>
      </c>
      <c r="H87" s="255">
        <v>0.7</v>
      </c>
    </row>
    <row r="88" spans="1:8" ht="14.25">
      <c r="A88" s="102"/>
      <c r="B88" s="102"/>
      <c r="C88" s="103" t="s">
        <v>530</v>
      </c>
      <c r="D88" s="99">
        <v>42833</v>
      </c>
      <c r="E88" s="104">
        <v>2</v>
      </c>
      <c r="F88" s="105" t="s">
        <v>24</v>
      </c>
      <c r="G88" s="224">
        <v>5</v>
      </c>
      <c r="H88" s="255">
        <v>0.6613</v>
      </c>
    </row>
    <row r="89" spans="1:8" ht="14.25">
      <c r="A89" s="102"/>
      <c r="B89" s="102"/>
      <c r="C89" s="103" t="s">
        <v>530</v>
      </c>
      <c r="D89" s="99">
        <v>42833</v>
      </c>
      <c r="E89" s="104">
        <v>1</v>
      </c>
      <c r="F89" s="105" t="s">
        <v>6</v>
      </c>
      <c r="G89" s="224">
        <v>6</v>
      </c>
      <c r="H89" s="255">
        <v>0.67100000000000004</v>
      </c>
    </row>
    <row r="90" spans="1:8" ht="14.25">
      <c r="A90" s="102"/>
      <c r="B90" s="102"/>
      <c r="C90" s="103" t="s">
        <v>531</v>
      </c>
      <c r="D90" s="99">
        <v>42841</v>
      </c>
      <c r="E90" s="104"/>
      <c r="F90" s="105" t="s">
        <v>24</v>
      </c>
      <c r="G90" s="224">
        <v>1</v>
      </c>
      <c r="H90" s="255">
        <v>0.67259999999999998</v>
      </c>
    </row>
    <row r="91" spans="1:8" ht="14.25">
      <c r="A91" s="102"/>
      <c r="B91" s="102"/>
      <c r="C91" s="106" t="s">
        <v>531</v>
      </c>
      <c r="D91" s="99">
        <v>42841</v>
      </c>
      <c r="E91" s="107">
        <v>3</v>
      </c>
      <c r="F91" s="108" t="s">
        <v>6</v>
      </c>
      <c r="G91" s="225">
        <v>4</v>
      </c>
      <c r="H91" s="255">
        <v>0.69679999999999997</v>
      </c>
    </row>
    <row r="92" spans="1:8" ht="14.25">
      <c r="A92" s="102"/>
      <c r="B92" s="102"/>
      <c r="C92" s="103" t="s">
        <v>537</v>
      </c>
      <c r="D92" s="99">
        <v>42847</v>
      </c>
      <c r="E92" s="104"/>
      <c r="F92" s="105" t="s">
        <v>24</v>
      </c>
      <c r="G92" s="224">
        <v>1</v>
      </c>
      <c r="H92" s="255">
        <v>0.66600000000000004</v>
      </c>
    </row>
    <row r="93" spans="1:8" ht="14.25">
      <c r="A93" s="102"/>
      <c r="B93" s="102"/>
      <c r="C93" s="103" t="s">
        <v>537</v>
      </c>
      <c r="D93" s="99">
        <v>42847</v>
      </c>
      <c r="E93" s="104">
        <v>1</v>
      </c>
      <c r="F93" s="105" t="s">
        <v>6</v>
      </c>
      <c r="G93" s="224">
        <v>6</v>
      </c>
      <c r="H93" s="255">
        <v>0.70499999999999996</v>
      </c>
    </row>
    <row r="94" spans="1:8" ht="14.25">
      <c r="A94" s="102"/>
      <c r="B94" s="102"/>
      <c r="C94" s="103" t="s">
        <v>544</v>
      </c>
      <c r="D94" s="99">
        <v>42861</v>
      </c>
      <c r="E94" s="104">
        <v>2</v>
      </c>
      <c r="F94" s="105" t="s">
        <v>6</v>
      </c>
      <c r="G94" s="224">
        <v>5</v>
      </c>
      <c r="H94" s="255">
        <v>0.65810000000000002</v>
      </c>
    </row>
    <row r="95" spans="1:8" ht="14.25">
      <c r="A95" s="102"/>
      <c r="B95" s="102"/>
      <c r="C95" s="103" t="s">
        <v>544</v>
      </c>
      <c r="D95" s="99">
        <v>42861</v>
      </c>
      <c r="E95" s="104"/>
      <c r="F95" s="105" t="s">
        <v>37</v>
      </c>
      <c r="G95" s="224">
        <v>1</v>
      </c>
      <c r="H95" s="255">
        <v>0.65349999999999997</v>
      </c>
    </row>
    <row r="96" spans="1:8" ht="14.25">
      <c r="A96" s="102"/>
      <c r="B96" s="102"/>
      <c r="C96" s="103" t="s">
        <v>546</v>
      </c>
      <c r="D96" s="99">
        <v>42867</v>
      </c>
      <c r="E96" s="104">
        <v>1</v>
      </c>
      <c r="F96" s="105" t="s">
        <v>37</v>
      </c>
      <c r="G96" s="224">
        <v>6</v>
      </c>
      <c r="H96" s="255">
        <v>0.70860000000000001</v>
      </c>
    </row>
    <row r="97" spans="1:8" ht="14.25">
      <c r="A97" s="102"/>
      <c r="B97" s="102"/>
      <c r="C97" s="103" t="s">
        <v>546</v>
      </c>
      <c r="D97" s="99">
        <v>42868</v>
      </c>
      <c r="E97" s="104">
        <v>1</v>
      </c>
      <c r="F97" s="105" t="s">
        <v>37</v>
      </c>
      <c r="G97" s="224">
        <v>6</v>
      </c>
      <c r="H97" s="255">
        <v>0.66890000000000005</v>
      </c>
    </row>
    <row r="98" spans="1:8" ht="14.25">
      <c r="A98" s="102"/>
      <c r="B98" s="102"/>
      <c r="C98" s="103"/>
      <c r="D98" s="99"/>
      <c r="E98" s="104"/>
      <c r="F98" s="105"/>
      <c r="G98" s="224"/>
      <c r="H98" s="255"/>
    </row>
    <row r="99" spans="1:8" ht="14.25">
      <c r="A99" s="102"/>
      <c r="B99" s="102"/>
      <c r="C99" s="103"/>
      <c r="D99" s="99"/>
      <c r="E99" s="104"/>
      <c r="F99" s="105"/>
      <c r="G99" s="224"/>
      <c r="H99" s="256"/>
    </row>
    <row r="100" spans="1:8" ht="15" thickBot="1">
      <c r="A100" s="102"/>
      <c r="B100" s="102"/>
      <c r="C100" s="103"/>
      <c r="D100" s="99"/>
      <c r="E100" s="104"/>
      <c r="F100" s="105"/>
      <c r="G100" s="224"/>
      <c r="H100" s="257"/>
    </row>
    <row r="101" spans="1:8" ht="15" thickBot="1">
      <c r="A101" s="102"/>
      <c r="B101" s="102"/>
      <c r="C101" s="336" t="str">
        <f>+A77&amp;", "&amp;B77</f>
        <v xml:space="preserve">Melissa Buus , Thai </v>
      </c>
      <c r="D101" s="337"/>
      <c r="E101" s="337"/>
      <c r="F101" s="146" t="s">
        <v>173</v>
      </c>
      <c r="G101" s="226">
        <f>SUM(G77:G100)</f>
        <v>95</v>
      </c>
      <c r="H101" s="227"/>
    </row>
    <row r="102" spans="1:8" ht="15" thickBot="1">
      <c r="A102" s="4"/>
      <c r="B102" s="4"/>
      <c r="C102" s="4"/>
      <c r="D102" s="13"/>
      <c r="E102" s="4"/>
      <c r="F102" s="4"/>
      <c r="G102" s="4"/>
    </row>
    <row r="103" spans="1:8" ht="15" thickBot="1">
      <c r="A103" s="33" t="s">
        <v>0</v>
      </c>
      <c r="B103" s="42" t="s">
        <v>13</v>
      </c>
      <c r="C103" s="40" t="s">
        <v>2</v>
      </c>
      <c r="D103" s="35" t="s">
        <v>3</v>
      </c>
      <c r="E103" s="34" t="s">
        <v>8</v>
      </c>
      <c r="F103" s="34" t="s">
        <v>4</v>
      </c>
      <c r="G103" s="135" t="s">
        <v>5</v>
      </c>
      <c r="H103" s="253" t="s">
        <v>395</v>
      </c>
    </row>
    <row r="104" spans="1:8" ht="15" thickBot="1">
      <c r="A104" s="39" t="s">
        <v>413</v>
      </c>
      <c r="B104" s="43" t="s">
        <v>414</v>
      </c>
      <c r="C104" s="41" t="s">
        <v>366</v>
      </c>
      <c r="D104" s="82">
        <v>42799</v>
      </c>
      <c r="E104" s="30"/>
      <c r="F104" s="31" t="s">
        <v>39</v>
      </c>
      <c r="G104" s="129">
        <v>1</v>
      </c>
      <c r="H104" s="251">
        <v>0.61660000000000004</v>
      </c>
    </row>
    <row r="105" spans="1:8" ht="14.25">
      <c r="A105" s="10"/>
      <c r="B105" s="10"/>
      <c r="C105" s="26" t="s">
        <v>366</v>
      </c>
      <c r="D105" s="82">
        <v>42799</v>
      </c>
      <c r="E105" s="7"/>
      <c r="F105" s="8" t="s">
        <v>38</v>
      </c>
      <c r="G105" s="130">
        <v>1</v>
      </c>
      <c r="H105" s="247">
        <v>0.59499999999999997</v>
      </c>
    </row>
    <row r="106" spans="1:8" ht="14.25">
      <c r="A106" s="10"/>
      <c r="B106" s="10"/>
      <c r="C106" s="26" t="s">
        <v>366</v>
      </c>
      <c r="D106" s="82">
        <v>42811</v>
      </c>
      <c r="E106" s="7"/>
      <c r="F106" s="8" t="s">
        <v>39</v>
      </c>
      <c r="G106" s="130">
        <v>1</v>
      </c>
      <c r="H106" s="247">
        <v>0.64439999999999997</v>
      </c>
    </row>
    <row r="107" spans="1:8" ht="14.25">
      <c r="A107" s="10"/>
      <c r="B107" s="10"/>
      <c r="C107" s="26" t="s">
        <v>366</v>
      </c>
      <c r="D107" s="82">
        <v>42811</v>
      </c>
      <c r="E107" s="7"/>
      <c r="F107" s="8" t="s">
        <v>38</v>
      </c>
      <c r="G107" s="130">
        <v>1</v>
      </c>
      <c r="H107" s="247">
        <v>0.63009999999999999</v>
      </c>
    </row>
    <row r="108" spans="1:8" ht="14.25">
      <c r="A108" s="10"/>
      <c r="B108" s="10"/>
      <c r="C108" s="26" t="s">
        <v>366</v>
      </c>
      <c r="D108" s="82">
        <v>42854</v>
      </c>
      <c r="E108" s="7"/>
      <c r="F108" s="8" t="s">
        <v>39</v>
      </c>
      <c r="G108" s="130">
        <v>1</v>
      </c>
      <c r="H108" s="247">
        <v>0.58609999999999995</v>
      </c>
    </row>
    <row r="109" spans="1:8" ht="14.25">
      <c r="A109" s="10"/>
      <c r="B109" s="10"/>
      <c r="C109" s="26" t="s">
        <v>366</v>
      </c>
      <c r="D109" s="82">
        <v>42854</v>
      </c>
      <c r="E109" s="7"/>
      <c r="F109" s="8" t="s">
        <v>38</v>
      </c>
      <c r="G109" s="130">
        <v>1</v>
      </c>
      <c r="H109" s="247">
        <v>0.57379999999999998</v>
      </c>
    </row>
    <row r="110" spans="1:8" ht="14.25">
      <c r="A110" s="10"/>
      <c r="B110" s="10"/>
      <c r="C110" s="26"/>
      <c r="D110" s="26"/>
      <c r="E110" s="7"/>
      <c r="F110" s="8"/>
      <c r="G110" s="130">
        <f t="shared" ref="G110:G111" si="6">IF(E110&lt;&gt;"",VLOOKUP(E110&amp;", "&amp;F110,PointSkema,2,FALSE),0)</f>
        <v>0</v>
      </c>
      <c r="H110" s="249"/>
    </row>
    <row r="111" spans="1:8" ht="15" thickBot="1">
      <c r="A111" s="10"/>
      <c r="B111" s="10"/>
      <c r="C111" s="28"/>
      <c r="D111" s="26"/>
      <c r="E111" s="24"/>
      <c r="F111" s="25"/>
      <c r="G111" s="131">
        <f t="shared" si="6"/>
        <v>0</v>
      </c>
      <c r="H111" s="250"/>
    </row>
    <row r="112" spans="1:8" ht="15" thickBot="1">
      <c r="A112" s="10"/>
      <c r="B112" s="10"/>
      <c r="C112" s="333" t="str">
        <f>+A104&amp;", "&amp;B104</f>
        <v xml:space="preserve">Mathilde Mortensen , Elmholts Tudor Style </v>
      </c>
      <c r="D112" s="334"/>
      <c r="E112" s="334"/>
      <c r="F112" s="38" t="s">
        <v>173</v>
      </c>
      <c r="G112" s="126">
        <f>SUM(G104:G111)</f>
        <v>6</v>
      </c>
      <c r="H112" s="128"/>
    </row>
    <row r="113" spans="1:8" ht="14.25">
      <c r="A113" s="4"/>
      <c r="B113" s="4"/>
      <c r="C113" s="4"/>
      <c r="D113" s="13"/>
      <c r="E113" s="4"/>
      <c r="F113" s="4"/>
      <c r="G113" s="4"/>
    </row>
    <row r="114" spans="1:8" ht="15" customHeight="1" thickBot="1">
      <c r="A114" s="4"/>
      <c r="B114" s="4"/>
      <c r="C114" s="4"/>
      <c r="D114" s="13"/>
      <c r="E114" s="4"/>
      <c r="F114" s="4"/>
      <c r="G114" s="4"/>
    </row>
    <row r="115" spans="1:8" ht="14.25" customHeight="1" thickBot="1">
      <c r="A115" s="33" t="s">
        <v>0</v>
      </c>
      <c r="B115" s="42" t="s">
        <v>13</v>
      </c>
      <c r="C115" s="40" t="s">
        <v>2</v>
      </c>
      <c r="D115" s="35" t="s">
        <v>3</v>
      </c>
      <c r="E115" s="34" t="s">
        <v>8</v>
      </c>
      <c r="F115" s="34" t="s">
        <v>4</v>
      </c>
      <c r="G115" s="135" t="s">
        <v>5</v>
      </c>
      <c r="H115" s="253" t="s">
        <v>395</v>
      </c>
    </row>
    <row r="116" spans="1:8" ht="15" thickBot="1">
      <c r="A116" s="228" t="s">
        <v>420</v>
      </c>
      <c r="B116" s="67" t="s">
        <v>421</v>
      </c>
      <c r="C116" s="153" t="s">
        <v>357</v>
      </c>
      <c r="D116" s="82">
        <v>42791</v>
      </c>
      <c r="E116" s="30">
        <v>4</v>
      </c>
      <c r="F116" s="31" t="s">
        <v>39</v>
      </c>
      <c r="G116" s="129">
        <f t="shared" ref="G116:G130" si="7">IF(E116&lt;&gt;"",VLOOKUP(E116&amp;", "&amp;F116,PointSkema,2,FALSE),0)</f>
        <v>3</v>
      </c>
      <c r="H116" s="138">
        <v>0.69699999999999995</v>
      </c>
    </row>
    <row r="117" spans="1:8" ht="15">
      <c r="A117" s="74"/>
      <c r="B117" s="75"/>
      <c r="C117" s="111" t="s">
        <v>357</v>
      </c>
      <c r="D117" s="82">
        <v>42791</v>
      </c>
      <c r="E117" s="7"/>
      <c r="F117" s="8" t="s">
        <v>35</v>
      </c>
      <c r="G117" s="130">
        <v>1</v>
      </c>
      <c r="H117" s="137">
        <v>0.626</v>
      </c>
    </row>
    <row r="118" spans="1:8" ht="14.25">
      <c r="A118" s="10"/>
      <c r="B118" s="10"/>
      <c r="C118" s="26" t="s">
        <v>366</v>
      </c>
      <c r="D118" s="82">
        <v>42811</v>
      </c>
      <c r="E118" s="7"/>
      <c r="F118" s="8" t="s">
        <v>38</v>
      </c>
      <c r="G118" s="130">
        <v>1</v>
      </c>
      <c r="H118" s="137">
        <v>0.70950000000000002</v>
      </c>
    </row>
    <row r="119" spans="1:8" ht="14.25">
      <c r="A119" s="10"/>
      <c r="B119" s="10"/>
      <c r="C119" s="26" t="s">
        <v>366</v>
      </c>
      <c r="D119" s="82">
        <v>42811</v>
      </c>
      <c r="E119" s="7"/>
      <c r="F119" s="8" t="s">
        <v>35</v>
      </c>
      <c r="G119" s="130">
        <v>1</v>
      </c>
      <c r="H119" s="137">
        <v>0.67200000000000004</v>
      </c>
    </row>
    <row r="120" spans="1:8" ht="14.25">
      <c r="A120" s="10"/>
      <c r="B120" s="10"/>
      <c r="C120" s="26" t="s">
        <v>366</v>
      </c>
      <c r="D120" s="82">
        <v>42812</v>
      </c>
      <c r="E120" s="7" t="s">
        <v>271</v>
      </c>
      <c r="F120" s="8" t="s">
        <v>35</v>
      </c>
      <c r="G120" s="130">
        <v>2</v>
      </c>
      <c r="H120" s="137">
        <v>0.69799999999999995</v>
      </c>
    </row>
    <row r="121" spans="1:8" ht="14.25">
      <c r="A121" s="10"/>
      <c r="B121" s="10"/>
      <c r="C121" s="26" t="s">
        <v>366</v>
      </c>
      <c r="D121" s="82">
        <v>42812</v>
      </c>
      <c r="E121" s="7"/>
      <c r="F121" s="8" t="s">
        <v>34</v>
      </c>
      <c r="G121" s="130">
        <v>1</v>
      </c>
      <c r="H121" s="137">
        <v>0.66080000000000005</v>
      </c>
    </row>
    <row r="122" spans="1:8" ht="14.25">
      <c r="A122" s="10"/>
      <c r="B122" s="10"/>
      <c r="C122" s="26" t="s">
        <v>366</v>
      </c>
      <c r="D122" s="82">
        <v>42854</v>
      </c>
      <c r="E122" s="7"/>
      <c r="F122" s="8" t="s">
        <v>35</v>
      </c>
      <c r="G122" s="130">
        <v>1</v>
      </c>
      <c r="H122" s="137">
        <v>0.67</v>
      </c>
    </row>
    <row r="123" spans="1:8" ht="14.25">
      <c r="A123" s="10"/>
      <c r="B123" s="10"/>
      <c r="C123" s="26" t="s">
        <v>366</v>
      </c>
      <c r="D123" s="82">
        <v>42854</v>
      </c>
      <c r="E123" s="7"/>
      <c r="F123" s="8" t="s">
        <v>34</v>
      </c>
      <c r="G123" s="130">
        <v>1</v>
      </c>
      <c r="H123" s="137">
        <v>0.66959999999999997</v>
      </c>
    </row>
    <row r="124" spans="1:8" ht="14.25">
      <c r="A124" s="10"/>
      <c r="B124" s="10"/>
      <c r="C124" s="26"/>
      <c r="D124" s="26"/>
      <c r="E124" s="7"/>
      <c r="F124" s="8"/>
      <c r="G124" s="130">
        <f t="shared" si="7"/>
        <v>0</v>
      </c>
      <c r="H124" s="134"/>
    </row>
    <row r="125" spans="1:8" ht="14.25">
      <c r="A125" s="10"/>
      <c r="B125" s="10"/>
      <c r="C125" s="26"/>
      <c r="D125" s="26"/>
      <c r="E125" s="7"/>
      <c r="F125" s="8"/>
      <c r="G125" s="130">
        <f t="shared" si="7"/>
        <v>0</v>
      </c>
      <c r="H125" s="134"/>
    </row>
    <row r="126" spans="1:8" ht="14.25">
      <c r="A126" s="10"/>
      <c r="B126" s="10"/>
      <c r="C126" s="26"/>
      <c r="D126" s="26"/>
      <c r="E126" s="7"/>
      <c r="F126" s="8"/>
      <c r="G126" s="130">
        <f t="shared" si="7"/>
        <v>0</v>
      </c>
      <c r="H126" s="134"/>
    </row>
    <row r="127" spans="1:8" ht="14.25">
      <c r="A127" s="10"/>
      <c r="B127" s="10"/>
      <c r="C127" s="26"/>
      <c r="D127" s="26"/>
      <c r="E127" s="7"/>
      <c r="F127" s="8"/>
      <c r="G127" s="130">
        <f t="shared" si="7"/>
        <v>0</v>
      </c>
      <c r="H127" s="134"/>
    </row>
    <row r="128" spans="1:8" ht="14.25">
      <c r="A128" s="10"/>
      <c r="B128" s="10"/>
      <c r="C128" s="26"/>
      <c r="D128" s="26"/>
      <c r="E128" s="7"/>
      <c r="F128" s="8"/>
      <c r="G128" s="130">
        <f t="shared" si="7"/>
        <v>0</v>
      </c>
      <c r="H128" s="134"/>
    </row>
    <row r="129" spans="1:8" ht="14.25">
      <c r="A129" s="10"/>
      <c r="B129" s="10"/>
      <c r="C129" s="26"/>
      <c r="D129" s="26"/>
      <c r="E129" s="7"/>
      <c r="F129" s="8"/>
      <c r="G129" s="130">
        <f t="shared" si="7"/>
        <v>0</v>
      </c>
      <c r="H129" s="134"/>
    </row>
    <row r="130" spans="1:8" ht="15" thickBot="1">
      <c r="A130" s="10"/>
      <c r="B130" s="10"/>
      <c r="C130" s="28"/>
      <c r="D130" s="26"/>
      <c r="E130" s="24"/>
      <c r="F130" s="25"/>
      <c r="G130" s="131">
        <f t="shared" si="7"/>
        <v>0</v>
      </c>
      <c r="H130" s="136"/>
    </row>
    <row r="131" spans="1:8" ht="15" thickBot="1">
      <c r="A131" s="10"/>
      <c r="B131" s="10"/>
      <c r="C131" s="333" t="str">
        <f>+A116&amp;", "&amp;B116</f>
        <v xml:space="preserve">Trine Værum Pedersen , Chinle </v>
      </c>
      <c r="D131" s="334"/>
      <c r="E131" s="334"/>
      <c r="F131" s="38" t="s">
        <v>173</v>
      </c>
      <c r="G131" s="126">
        <f>SUM(G116:G130)</f>
        <v>11</v>
      </c>
      <c r="H131" s="128"/>
    </row>
    <row r="132" spans="1:8" ht="15" thickBot="1">
      <c r="A132" s="4"/>
      <c r="B132" s="4"/>
      <c r="C132" s="4"/>
      <c r="D132" s="13"/>
      <c r="E132" s="4"/>
      <c r="F132" s="4"/>
      <c r="G132" s="4"/>
    </row>
    <row r="133" spans="1:8" ht="15" thickBot="1">
      <c r="A133" s="33" t="s">
        <v>0</v>
      </c>
      <c r="B133" s="42" t="s">
        <v>13</v>
      </c>
      <c r="C133" s="40" t="s">
        <v>2</v>
      </c>
      <c r="D133" s="35" t="s">
        <v>3</v>
      </c>
      <c r="E133" s="34" t="s">
        <v>8</v>
      </c>
      <c r="F133" s="34" t="s">
        <v>4</v>
      </c>
      <c r="G133" s="135" t="s">
        <v>5</v>
      </c>
      <c r="H133" s="253" t="s">
        <v>395</v>
      </c>
    </row>
    <row r="134" spans="1:8" ht="15" thickBot="1">
      <c r="A134" s="39" t="s">
        <v>422</v>
      </c>
      <c r="B134" s="43" t="s">
        <v>423</v>
      </c>
      <c r="C134" s="41" t="s">
        <v>366</v>
      </c>
      <c r="D134" s="82">
        <v>42756</v>
      </c>
      <c r="E134" s="30"/>
      <c r="F134" s="31" t="s">
        <v>38</v>
      </c>
      <c r="G134" s="129">
        <v>1</v>
      </c>
      <c r="H134" s="251">
        <v>0.628</v>
      </c>
    </row>
    <row r="135" spans="1:8" ht="14.25">
      <c r="A135" s="10"/>
      <c r="B135" s="10"/>
      <c r="C135" s="26" t="s">
        <v>366</v>
      </c>
      <c r="D135" s="82">
        <v>42756</v>
      </c>
      <c r="E135" s="7"/>
      <c r="F135" s="8" t="s">
        <v>38</v>
      </c>
      <c r="G135" s="130">
        <v>1</v>
      </c>
      <c r="H135" s="248">
        <v>0.7</v>
      </c>
    </row>
    <row r="136" spans="1:8" ht="14.25">
      <c r="A136" s="10"/>
      <c r="B136" s="10"/>
      <c r="C136" s="26" t="s">
        <v>366</v>
      </c>
      <c r="D136" s="82">
        <v>42799</v>
      </c>
      <c r="E136" s="7"/>
      <c r="F136" s="8" t="s">
        <v>35</v>
      </c>
      <c r="G136" s="130">
        <v>1</v>
      </c>
      <c r="H136" s="247">
        <v>0.60199999999999998</v>
      </c>
    </row>
    <row r="137" spans="1:8" ht="14.25">
      <c r="A137" s="10"/>
      <c r="B137" s="10"/>
      <c r="C137" s="26" t="s">
        <v>366</v>
      </c>
      <c r="D137" s="82">
        <v>42799</v>
      </c>
      <c r="E137" s="7"/>
      <c r="F137" s="8" t="s">
        <v>9</v>
      </c>
      <c r="G137" s="130">
        <v>1</v>
      </c>
      <c r="H137" s="247">
        <v>0.57399999999999995</v>
      </c>
    </row>
    <row r="138" spans="1:8" ht="14.25">
      <c r="A138" s="10"/>
      <c r="B138" s="10"/>
      <c r="C138" s="26" t="s">
        <v>366</v>
      </c>
      <c r="D138" s="82">
        <v>42811</v>
      </c>
      <c r="E138" s="7"/>
      <c r="F138" s="8" t="s">
        <v>35</v>
      </c>
      <c r="G138" s="130">
        <v>1</v>
      </c>
      <c r="H138" s="247">
        <v>0.55400000000000005</v>
      </c>
    </row>
    <row r="139" spans="1:8" ht="14.25">
      <c r="A139" s="10"/>
      <c r="B139" s="10"/>
      <c r="C139" s="26" t="s">
        <v>366</v>
      </c>
      <c r="D139" s="82">
        <v>42812</v>
      </c>
      <c r="E139" s="7"/>
      <c r="F139" s="8" t="s">
        <v>35</v>
      </c>
      <c r="G139" s="130">
        <v>1</v>
      </c>
      <c r="H139" s="247">
        <v>0.622</v>
      </c>
    </row>
    <row r="140" spans="1:8" ht="14.25">
      <c r="A140" s="10"/>
      <c r="B140" s="10"/>
      <c r="C140" s="26" t="s">
        <v>366</v>
      </c>
      <c r="D140" s="82">
        <v>42813</v>
      </c>
      <c r="E140" s="7"/>
      <c r="F140" s="8" t="s">
        <v>35</v>
      </c>
      <c r="G140" s="130">
        <v>1</v>
      </c>
      <c r="H140" s="247">
        <v>0.59199999999999997</v>
      </c>
    </row>
    <row r="141" spans="1:8" ht="14.25">
      <c r="A141" s="10"/>
      <c r="B141" s="10"/>
      <c r="C141" s="26" t="s">
        <v>366</v>
      </c>
      <c r="D141" s="82">
        <v>42854</v>
      </c>
      <c r="E141" s="7"/>
      <c r="F141" s="8" t="s">
        <v>35</v>
      </c>
      <c r="G141" s="130">
        <v>1</v>
      </c>
      <c r="H141" s="247">
        <v>0.624</v>
      </c>
    </row>
    <row r="142" spans="1:8" ht="14.25">
      <c r="A142" s="10"/>
      <c r="B142" s="10"/>
      <c r="C142" s="26" t="s">
        <v>366</v>
      </c>
      <c r="D142" s="82">
        <v>42890</v>
      </c>
      <c r="E142" s="7"/>
      <c r="F142" s="8" t="s">
        <v>35</v>
      </c>
      <c r="G142" s="130">
        <v>1</v>
      </c>
      <c r="H142" s="247">
        <v>0.64400000000000002</v>
      </c>
    </row>
    <row r="143" spans="1:8" ht="14.25">
      <c r="A143" s="10"/>
      <c r="B143" s="10"/>
      <c r="C143" s="26"/>
      <c r="D143" s="26"/>
      <c r="E143" s="7"/>
      <c r="F143" s="8"/>
      <c r="G143" s="130">
        <f t="shared" ref="G143:G148" si="8">IF(E143&lt;&gt;"",VLOOKUP(E143&amp;", "&amp;F143,PointSkema,2,FALSE),0)</f>
        <v>0</v>
      </c>
      <c r="H143" s="249"/>
    </row>
    <row r="144" spans="1:8" ht="14.25">
      <c r="A144" s="10"/>
      <c r="B144" s="10"/>
      <c r="C144" s="26"/>
      <c r="D144" s="26"/>
      <c r="E144" s="7"/>
      <c r="F144" s="8"/>
      <c r="G144" s="130">
        <f t="shared" si="8"/>
        <v>0</v>
      </c>
      <c r="H144" s="249"/>
    </row>
    <row r="145" spans="1:8" ht="14.25">
      <c r="A145" s="10"/>
      <c r="B145" s="10"/>
      <c r="C145" s="26"/>
      <c r="D145" s="26"/>
      <c r="E145" s="7"/>
      <c r="F145" s="8"/>
      <c r="G145" s="130">
        <f t="shared" si="8"/>
        <v>0</v>
      </c>
      <c r="H145" s="249"/>
    </row>
    <row r="146" spans="1:8" ht="14.25">
      <c r="A146" s="10"/>
      <c r="B146" s="10"/>
      <c r="C146" s="26"/>
      <c r="D146" s="26"/>
      <c r="E146" s="7"/>
      <c r="F146" s="8"/>
      <c r="G146" s="130">
        <f t="shared" si="8"/>
        <v>0</v>
      </c>
      <c r="H146" s="249"/>
    </row>
    <row r="147" spans="1:8" ht="14.25">
      <c r="A147" s="10"/>
      <c r="B147" s="10"/>
      <c r="C147" s="26"/>
      <c r="D147" s="26"/>
      <c r="E147" s="7"/>
      <c r="F147" s="8"/>
      <c r="G147" s="130">
        <f t="shared" si="8"/>
        <v>0</v>
      </c>
      <c r="H147" s="249"/>
    </row>
    <row r="148" spans="1:8" ht="15" thickBot="1">
      <c r="A148" s="10"/>
      <c r="B148" s="10"/>
      <c r="C148" s="28"/>
      <c r="D148" s="26"/>
      <c r="E148" s="24"/>
      <c r="F148" s="25"/>
      <c r="G148" s="131">
        <f t="shared" si="8"/>
        <v>0</v>
      </c>
      <c r="H148" s="250"/>
    </row>
    <row r="149" spans="1:8" ht="15" thickBot="1">
      <c r="A149" s="10"/>
      <c r="B149" s="10"/>
      <c r="C149" s="333" t="str">
        <f>+A134&amp;", "&amp;B134</f>
        <v xml:space="preserve">Elias Rose Thorndal, Tovdals Sandy Sky </v>
      </c>
      <c r="D149" s="334"/>
      <c r="E149" s="334"/>
      <c r="F149" s="38" t="s">
        <v>173</v>
      </c>
      <c r="G149" s="126">
        <f>SUM(G134:G148)</f>
        <v>9</v>
      </c>
      <c r="H149" s="128"/>
    </row>
    <row r="150" spans="1:8" ht="15" thickBot="1">
      <c r="A150" s="4"/>
      <c r="B150" s="4"/>
      <c r="C150" s="4"/>
      <c r="D150" s="13"/>
      <c r="E150" s="4"/>
      <c r="F150" s="4"/>
      <c r="G150" s="4"/>
    </row>
    <row r="151" spans="1:8" ht="15" thickBot="1">
      <c r="A151" s="33" t="s">
        <v>0</v>
      </c>
      <c r="B151" s="42" t="s">
        <v>13</v>
      </c>
      <c r="C151" s="40" t="s">
        <v>2</v>
      </c>
      <c r="D151" s="35" t="s">
        <v>3</v>
      </c>
      <c r="E151" s="34" t="s">
        <v>8</v>
      </c>
      <c r="F151" s="34" t="s">
        <v>4</v>
      </c>
      <c r="G151" s="135" t="s">
        <v>5</v>
      </c>
      <c r="H151" s="253" t="s">
        <v>395</v>
      </c>
    </row>
    <row r="152" spans="1:8" ht="15" thickBot="1">
      <c r="A152" s="39" t="s">
        <v>424</v>
      </c>
      <c r="B152" s="43" t="s">
        <v>425</v>
      </c>
      <c r="C152" s="41" t="s">
        <v>366</v>
      </c>
      <c r="D152" s="82">
        <v>42756</v>
      </c>
      <c r="E152" s="30"/>
      <c r="F152" s="31" t="s">
        <v>35</v>
      </c>
      <c r="G152" s="129">
        <v>1</v>
      </c>
      <c r="H152" s="251">
        <v>0.61199999999999999</v>
      </c>
    </row>
    <row r="153" spans="1:8" ht="14.25">
      <c r="A153" s="10"/>
      <c r="B153" s="10"/>
      <c r="C153" s="26" t="s">
        <v>366</v>
      </c>
      <c r="D153" s="82">
        <v>42756</v>
      </c>
      <c r="E153" s="7"/>
      <c r="F153" s="8" t="s">
        <v>35</v>
      </c>
      <c r="G153" s="130">
        <v>1</v>
      </c>
      <c r="H153" s="247">
        <v>0.64600000000000002</v>
      </c>
    </row>
    <row r="154" spans="1:8" ht="14.25">
      <c r="A154" s="10"/>
      <c r="B154" s="10"/>
      <c r="C154" s="26" t="s">
        <v>366</v>
      </c>
      <c r="D154" s="82">
        <v>42799</v>
      </c>
      <c r="E154" s="7">
        <v>1</v>
      </c>
      <c r="F154" s="8" t="s">
        <v>35</v>
      </c>
      <c r="G154" s="130">
        <v>6</v>
      </c>
      <c r="H154" s="247">
        <v>0.67500000000000004</v>
      </c>
    </row>
    <row r="155" spans="1:8" ht="14.25">
      <c r="A155" s="10"/>
      <c r="B155" s="10"/>
      <c r="C155" s="26" t="s">
        <v>366</v>
      </c>
      <c r="D155" s="82">
        <v>42811</v>
      </c>
      <c r="E155" s="7">
        <v>3</v>
      </c>
      <c r="F155" s="8" t="s">
        <v>9</v>
      </c>
      <c r="G155" s="130">
        <v>4</v>
      </c>
      <c r="H155" s="247">
        <v>0.69199999999999995</v>
      </c>
    </row>
    <row r="156" spans="1:8" ht="14.25">
      <c r="A156" s="10"/>
      <c r="B156" s="10"/>
      <c r="C156" s="26" t="s">
        <v>366</v>
      </c>
      <c r="D156" s="82">
        <v>42812</v>
      </c>
      <c r="E156" s="7" t="s">
        <v>271</v>
      </c>
      <c r="F156" s="8" t="s">
        <v>9</v>
      </c>
      <c r="G156" s="130">
        <v>2</v>
      </c>
      <c r="H156" s="247">
        <v>0.69199999999999995</v>
      </c>
    </row>
    <row r="157" spans="1:8" ht="14.25">
      <c r="A157" s="10"/>
      <c r="B157" s="10"/>
      <c r="C157" s="26" t="s">
        <v>366</v>
      </c>
      <c r="D157" s="82">
        <v>42813</v>
      </c>
      <c r="E157" s="7"/>
      <c r="F157" s="8" t="s">
        <v>9</v>
      </c>
      <c r="G157" s="130">
        <v>1</v>
      </c>
      <c r="H157" s="247">
        <v>0.63600000000000001</v>
      </c>
    </row>
    <row r="158" spans="1:8" ht="14.25">
      <c r="A158" s="10"/>
      <c r="B158" s="10"/>
      <c r="C158" s="26" t="s">
        <v>366</v>
      </c>
      <c r="D158" s="82">
        <v>42890</v>
      </c>
      <c r="E158" s="7"/>
      <c r="F158" s="8" t="s">
        <v>9</v>
      </c>
      <c r="G158" s="130">
        <v>1</v>
      </c>
      <c r="H158" s="247">
        <v>0.626</v>
      </c>
    </row>
    <row r="159" spans="1:8" ht="14.25">
      <c r="A159" s="10"/>
      <c r="B159" s="10"/>
      <c r="C159" s="26" t="s">
        <v>366</v>
      </c>
      <c r="D159" s="82">
        <v>42891</v>
      </c>
      <c r="E159" s="7">
        <v>2</v>
      </c>
      <c r="F159" s="8" t="s">
        <v>35</v>
      </c>
      <c r="G159" s="130">
        <v>5</v>
      </c>
      <c r="H159" s="247">
        <v>0.65200000000000002</v>
      </c>
    </row>
    <row r="160" spans="1:8" ht="14.25">
      <c r="A160" s="10"/>
      <c r="B160" s="10"/>
      <c r="C160" s="26"/>
      <c r="D160" s="82"/>
      <c r="E160" s="7"/>
      <c r="F160" s="8"/>
      <c r="G160" s="130">
        <v>0</v>
      </c>
      <c r="H160" s="249"/>
    </row>
    <row r="161" spans="1:8" ht="14.25">
      <c r="A161" s="10"/>
      <c r="B161" s="10"/>
      <c r="C161" s="26"/>
      <c r="D161" s="82"/>
      <c r="E161" s="7"/>
      <c r="F161" s="8"/>
      <c r="G161" s="130">
        <v>0</v>
      </c>
      <c r="H161" s="249"/>
    </row>
    <row r="162" spans="1:8" ht="14.25">
      <c r="A162" s="10"/>
      <c r="B162" s="10"/>
      <c r="C162" s="26"/>
      <c r="D162" s="82"/>
      <c r="E162" s="7"/>
      <c r="F162" s="8"/>
      <c r="G162" s="130">
        <v>0</v>
      </c>
      <c r="H162" s="249"/>
    </row>
    <row r="163" spans="1:8" ht="14.25">
      <c r="A163" s="10"/>
      <c r="B163" s="10"/>
      <c r="C163" s="26"/>
      <c r="D163" s="82"/>
      <c r="E163" s="7"/>
      <c r="F163" s="8"/>
      <c r="G163" s="130">
        <v>0</v>
      </c>
      <c r="H163" s="249"/>
    </row>
    <row r="164" spans="1:8" ht="14.25">
      <c r="A164" s="10"/>
      <c r="B164" s="10"/>
      <c r="C164" s="26"/>
      <c r="D164" s="26"/>
      <c r="E164" s="7"/>
      <c r="F164" s="8"/>
      <c r="G164" s="130">
        <f t="shared" ref="G164:G166" si="9">IF(E164&lt;&gt;"",VLOOKUP(E164&amp;", "&amp;F164,PointSkema,2,FALSE),0)</f>
        <v>0</v>
      </c>
      <c r="H164" s="249"/>
    </row>
    <row r="165" spans="1:8" ht="14.25">
      <c r="A165" s="10"/>
      <c r="B165" s="10"/>
      <c r="C165" s="26"/>
      <c r="D165" s="26"/>
      <c r="E165" s="7"/>
      <c r="F165" s="8"/>
      <c r="G165" s="130">
        <f t="shared" si="9"/>
        <v>0</v>
      </c>
      <c r="H165" s="249"/>
    </row>
    <row r="166" spans="1:8" ht="15" thickBot="1">
      <c r="A166" s="10"/>
      <c r="B166" s="10"/>
      <c r="C166" s="28"/>
      <c r="D166" s="26"/>
      <c r="E166" s="24"/>
      <c r="F166" s="25"/>
      <c r="G166" s="131">
        <f t="shared" si="9"/>
        <v>0</v>
      </c>
      <c r="H166" s="250"/>
    </row>
    <row r="167" spans="1:8" ht="15" thickBot="1">
      <c r="A167" s="10"/>
      <c r="B167" s="10"/>
      <c r="C167" s="333" t="str">
        <f>+A152&amp;", "&amp;B152</f>
        <v xml:space="preserve">Elias Rose Thorndal , Beauty </v>
      </c>
      <c r="D167" s="334"/>
      <c r="E167" s="334"/>
      <c r="F167" s="38" t="s">
        <v>173</v>
      </c>
      <c r="G167" s="126">
        <f>SUM(G152:G166)</f>
        <v>21</v>
      </c>
      <c r="H167" s="128"/>
    </row>
    <row r="168" spans="1:8" ht="14.25">
      <c r="A168" s="4"/>
      <c r="B168" s="4"/>
      <c r="C168" s="4"/>
      <c r="D168" s="13"/>
      <c r="E168" s="4"/>
      <c r="F168" s="4"/>
      <c r="G168" s="4"/>
    </row>
    <row r="169" spans="1:8" ht="15" thickBot="1">
      <c r="A169" s="4"/>
      <c r="B169" s="4"/>
      <c r="C169" s="4"/>
      <c r="D169" s="13"/>
      <c r="E169" s="4"/>
      <c r="F169" s="4"/>
      <c r="G169" s="4"/>
    </row>
    <row r="170" spans="1:8" ht="15" thickBot="1">
      <c r="A170" s="33" t="s">
        <v>0</v>
      </c>
      <c r="B170" s="42" t="s">
        <v>13</v>
      </c>
      <c r="C170" s="40" t="s">
        <v>2</v>
      </c>
      <c r="D170" s="35" t="s">
        <v>3</v>
      </c>
      <c r="E170" s="34" t="s">
        <v>8</v>
      </c>
      <c r="F170" s="34" t="s">
        <v>4</v>
      </c>
      <c r="G170" s="135" t="s">
        <v>5</v>
      </c>
      <c r="H170" s="253" t="s">
        <v>395</v>
      </c>
    </row>
    <row r="171" spans="1:8" ht="15" thickBot="1">
      <c r="A171" s="39" t="s">
        <v>348</v>
      </c>
      <c r="B171" s="43" t="s">
        <v>654</v>
      </c>
      <c r="C171" s="41" t="s">
        <v>366</v>
      </c>
      <c r="D171" s="82">
        <v>43037</v>
      </c>
      <c r="E171" s="30">
        <v>1</v>
      </c>
      <c r="F171" s="31" t="s">
        <v>38</v>
      </c>
      <c r="G171" s="129">
        <v>6</v>
      </c>
      <c r="H171" s="251">
        <v>0.65949999999999998</v>
      </c>
    </row>
    <row r="172" spans="1:8" ht="14.25">
      <c r="A172" s="10"/>
      <c r="B172" s="10"/>
      <c r="C172" s="26" t="s">
        <v>366</v>
      </c>
      <c r="D172" s="82">
        <v>43037</v>
      </c>
      <c r="E172" s="7">
        <v>1</v>
      </c>
      <c r="F172" s="8" t="s">
        <v>39</v>
      </c>
      <c r="G172" s="130">
        <v>6</v>
      </c>
      <c r="H172" s="247">
        <v>0.70550000000000002</v>
      </c>
    </row>
    <row r="173" spans="1:8" ht="14.25">
      <c r="A173" s="10"/>
      <c r="B173" s="10"/>
      <c r="C173" s="26" t="s">
        <v>366</v>
      </c>
      <c r="D173" s="82">
        <v>43079</v>
      </c>
      <c r="E173" s="7"/>
      <c r="F173" s="8" t="s">
        <v>35</v>
      </c>
      <c r="G173" s="130">
        <v>1</v>
      </c>
      <c r="H173" s="247">
        <v>0.70799999999999996</v>
      </c>
    </row>
    <row r="174" spans="1:8" ht="14.25">
      <c r="A174" s="10"/>
      <c r="B174" s="10"/>
      <c r="C174" s="26" t="s">
        <v>366</v>
      </c>
      <c r="D174" s="82">
        <v>43079</v>
      </c>
      <c r="E174" s="7">
        <v>1</v>
      </c>
      <c r="F174" s="8" t="s">
        <v>38</v>
      </c>
      <c r="G174" s="130">
        <f t="shared" ref="G174:G175" si="10">IF(E174&lt;&gt;"",VLOOKUP(E174&amp;", "&amp;F174,PointSkema,2,FALSE),0)</f>
        <v>6</v>
      </c>
      <c r="H174" s="247">
        <v>0.78090000000000004</v>
      </c>
    </row>
    <row r="175" spans="1:8" ht="15" thickBot="1">
      <c r="A175" s="10"/>
      <c r="B175" s="10"/>
      <c r="C175" s="28"/>
      <c r="D175" s="26"/>
      <c r="E175" s="24"/>
      <c r="F175" s="25"/>
      <c r="G175" s="131">
        <f t="shared" si="10"/>
        <v>0</v>
      </c>
      <c r="H175" s="250"/>
    </row>
    <row r="176" spans="1:8" ht="15" thickBot="1">
      <c r="A176" s="10"/>
      <c r="B176" s="10"/>
      <c r="C176" s="333" t="str">
        <f>+A171&amp;", "&amp;B171</f>
        <v xml:space="preserve">Sarah Viby , Genista </v>
      </c>
      <c r="D176" s="334"/>
      <c r="E176" s="334"/>
      <c r="F176" s="38" t="s">
        <v>173</v>
      </c>
      <c r="G176" s="126">
        <f>SUM(G171:G175)</f>
        <v>19</v>
      </c>
      <c r="H176" s="128"/>
    </row>
    <row r="177" spans="1:8" ht="15" thickBot="1">
      <c r="A177" s="4"/>
      <c r="B177" s="4"/>
      <c r="C177" s="4"/>
      <c r="D177" s="13"/>
      <c r="E177" s="4"/>
      <c r="F177" s="4"/>
      <c r="G177" s="4"/>
    </row>
    <row r="178" spans="1:8" ht="15" thickBot="1">
      <c r="A178" s="33" t="s">
        <v>0</v>
      </c>
      <c r="B178" s="42" t="s">
        <v>13</v>
      </c>
      <c r="C178" s="40" t="s">
        <v>2</v>
      </c>
      <c r="D178" s="35" t="s">
        <v>3</v>
      </c>
      <c r="E178" s="34" t="s">
        <v>8</v>
      </c>
      <c r="F178" s="34" t="s">
        <v>4</v>
      </c>
      <c r="G178" s="135" t="s">
        <v>5</v>
      </c>
      <c r="H178" s="253" t="s">
        <v>395</v>
      </c>
    </row>
    <row r="179" spans="1:8" ht="15" thickBot="1">
      <c r="A179" s="39" t="s">
        <v>385</v>
      </c>
      <c r="B179" s="43" t="s">
        <v>549</v>
      </c>
      <c r="C179" s="41" t="s">
        <v>325</v>
      </c>
      <c r="D179" s="82">
        <v>42854</v>
      </c>
      <c r="E179" s="30"/>
      <c r="F179" s="31" t="s">
        <v>38</v>
      </c>
      <c r="G179" s="129">
        <v>1</v>
      </c>
      <c r="H179" s="251">
        <v>0.63090000000000002</v>
      </c>
    </row>
    <row r="180" spans="1:8" ht="14.25">
      <c r="A180" s="10"/>
      <c r="B180" s="10"/>
      <c r="C180" s="26" t="s">
        <v>325</v>
      </c>
      <c r="D180" s="82">
        <v>42891</v>
      </c>
      <c r="E180" s="7"/>
      <c r="F180" s="8" t="s">
        <v>39</v>
      </c>
      <c r="G180" s="130">
        <v>1</v>
      </c>
      <c r="H180" s="247">
        <v>0.61380000000000001</v>
      </c>
    </row>
    <row r="181" spans="1:8" ht="15" thickBot="1">
      <c r="A181" s="10"/>
      <c r="B181" s="10"/>
      <c r="C181" s="28" t="s">
        <v>325</v>
      </c>
      <c r="D181" s="82">
        <v>42891</v>
      </c>
      <c r="E181" s="24"/>
      <c r="F181" s="25" t="s">
        <v>38</v>
      </c>
      <c r="G181" s="131">
        <v>1</v>
      </c>
      <c r="H181" s="259">
        <v>0.60229999999999995</v>
      </c>
    </row>
    <row r="182" spans="1:8" ht="15" thickBot="1">
      <c r="A182" s="10"/>
      <c r="B182" s="10"/>
      <c r="C182" s="333" t="str">
        <f>+A179&amp;", "&amp;B179</f>
        <v>Thilde Holm Nielsen , Darwin</v>
      </c>
      <c r="D182" s="334"/>
      <c r="E182" s="334"/>
      <c r="F182" s="38" t="s">
        <v>173</v>
      </c>
      <c r="G182" s="126">
        <f>SUM(G179:G181)</f>
        <v>3</v>
      </c>
      <c r="H182" s="128"/>
    </row>
    <row r="183" spans="1:8" ht="15" thickBot="1">
      <c r="A183" s="4"/>
      <c r="B183" s="4"/>
      <c r="C183" s="4"/>
      <c r="D183" s="13"/>
      <c r="E183" s="4"/>
      <c r="F183" s="4"/>
      <c r="G183" s="4"/>
    </row>
    <row r="184" spans="1:8" ht="15" thickBot="1">
      <c r="A184" s="33" t="s">
        <v>0</v>
      </c>
      <c r="B184" s="42" t="s">
        <v>13</v>
      </c>
      <c r="C184" s="40" t="s">
        <v>2</v>
      </c>
      <c r="D184" s="35" t="s">
        <v>3</v>
      </c>
      <c r="E184" s="34" t="s">
        <v>8</v>
      </c>
      <c r="F184" s="34" t="s">
        <v>4</v>
      </c>
      <c r="G184" s="135" t="s">
        <v>5</v>
      </c>
      <c r="H184" s="253" t="s">
        <v>395</v>
      </c>
    </row>
    <row r="185" spans="1:8" ht="15" thickBot="1">
      <c r="A185" s="39" t="s">
        <v>429</v>
      </c>
      <c r="B185" s="43" t="s">
        <v>430</v>
      </c>
      <c r="C185" s="41" t="s">
        <v>366</v>
      </c>
      <c r="D185" s="82">
        <v>42756</v>
      </c>
      <c r="E185" s="30">
        <v>3</v>
      </c>
      <c r="F185" s="31" t="s">
        <v>39</v>
      </c>
      <c r="G185" s="129">
        <v>4</v>
      </c>
      <c r="H185" s="251">
        <v>0.69399999999999995</v>
      </c>
    </row>
    <row r="186" spans="1:8" ht="14.25">
      <c r="A186" s="10"/>
      <c r="B186" s="10"/>
      <c r="C186" s="26" t="s">
        <v>366</v>
      </c>
      <c r="D186" s="82">
        <v>42787</v>
      </c>
      <c r="E186" s="7"/>
      <c r="F186" s="8" t="s">
        <v>39</v>
      </c>
      <c r="G186" s="130">
        <v>1</v>
      </c>
      <c r="H186" s="247">
        <v>0.67200000000000004</v>
      </c>
    </row>
    <row r="187" spans="1:8" ht="14.25">
      <c r="A187" s="10"/>
      <c r="B187" s="10"/>
      <c r="C187" s="26" t="s">
        <v>366</v>
      </c>
      <c r="D187" s="82">
        <v>42799</v>
      </c>
      <c r="E187" s="7"/>
      <c r="F187" s="8" t="s">
        <v>35</v>
      </c>
      <c r="G187" s="130">
        <v>1</v>
      </c>
      <c r="H187" s="247">
        <v>0.63900000000000001</v>
      </c>
    </row>
    <row r="188" spans="1:8" ht="14.25">
      <c r="A188" s="10"/>
      <c r="B188" s="10"/>
      <c r="C188" s="26" t="s">
        <v>366</v>
      </c>
      <c r="D188" s="82">
        <v>42891</v>
      </c>
      <c r="E188" s="7">
        <v>2</v>
      </c>
      <c r="F188" s="8" t="s">
        <v>39</v>
      </c>
      <c r="G188" s="130">
        <f t="shared" ref="G188" si="11">IF(E188&lt;&gt;"",VLOOKUP(E188&amp;", "&amp;F188,PointSkema,2,FALSE),0)</f>
        <v>5</v>
      </c>
      <c r="H188" s="247">
        <v>0.67500000000000004</v>
      </c>
    </row>
    <row r="189" spans="1:8" ht="14.25">
      <c r="A189" s="10"/>
      <c r="B189" s="10"/>
      <c r="C189" s="28" t="s">
        <v>366</v>
      </c>
      <c r="D189" s="82">
        <v>42891</v>
      </c>
      <c r="E189" s="24"/>
      <c r="F189" s="25" t="s">
        <v>35</v>
      </c>
      <c r="G189" s="131">
        <v>1</v>
      </c>
      <c r="H189" s="260">
        <v>0.63200000000000001</v>
      </c>
    </row>
    <row r="190" spans="1:8" ht="14.25">
      <c r="A190" s="10"/>
      <c r="B190" s="10"/>
      <c r="C190" s="26" t="s">
        <v>366</v>
      </c>
      <c r="D190" s="82">
        <v>43022</v>
      </c>
      <c r="E190" s="7">
        <v>1</v>
      </c>
      <c r="F190" s="8" t="s">
        <v>39</v>
      </c>
      <c r="G190" s="130">
        <v>6</v>
      </c>
      <c r="H190" s="249"/>
    </row>
    <row r="191" spans="1:8" ht="14.25">
      <c r="A191" s="10"/>
      <c r="B191" s="10"/>
      <c r="C191" s="26" t="s">
        <v>366</v>
      </c>
      <c r="D191" s="82">
        <v>43022</v>
      </c>
      <c r="E191" s="7"/>
      <c r="F191" s="8" t="s">
        <v>35</v>
      </c>
      <c r="G191" s="130">
        <v>1</v>
      </c>
      <c r="H191" s="249"/>
    </row>
    <row r="192" spans="1:8" ht="14.25">
      <c r="A192" s="10"/>
      <c r="B192" s="10"/>
      <c r="C192" s="26" t="s">
        <v>366</v>
      </c>
      <c r="D192" s="82">
        <v>43037</v>
      </c>
      <c r="E192" s="7"/>
      <c r="F192" s="8" t="s">
        <v>35</v>
      </c>
      <c r="G192" s="130">
        <v>1</v>
      </c>
      <c r="H192" s="249"/>
    </row>
    <row r="193" spans="1:8" ht="14.25">
      <c r="A193" s="10"/>
      <c r="B193" s="10"/>
      <c r="C193" s="26" t="s">
        <v>366</v>
      </c>
      <c r="D193" s="82">
        <v>43079</v>
      </c>
      <c r="E193" s="7"/>
      <c r="F193" s="8" t="s">
        <v>35</v>
      </c>
      <c r="G193" s="130">
        <v>1</v>
      </c>
      <c r="H193" s="247">
        <v>0.66800000000000004</v>
      </c>
    </row>
    <row r="194" spans="1:8" ht="15" thickBot="1">
      <c r="A194" s="10"/>
      <c r="B194" s="10"/>
      <c r="C194" s="26" t="s">
        <v>366</v>
      </c>
      <c r="D194" s="82">
        <v>43079</v>
      </c>
      <c r="E194" s="7"/>
      <c r="F194" s="8" t="s">
        <v>34</v>
      </c>
      <c r="G194" s="130">
        <v>1</v>
      </c>
      <c r="H194" s="259">
        <v>0.68689999999999996</v>
      </c>
    </row>
    <row r="195" spans="1:8" ht="15" thickBot="1">
      <c r="A195" s="10"/>
      <c r="B195" s="10"/>
      <c r="C195" s="333" t="str">
        <f>+A185&amp;", "&amp;B185</f>
        <v xml:space="preserve">Annika Juul Svenstrup , Hellet Maskot </v>
      </c>
      <c r="D195" s="334"/>
      <c r="E195" s="334"/>
      <c r="F195" s="38" t="s">
        <v>173</v>
      </c>
      <c r="G195" s="126">
        <f>SUM(G185:G194)</f>
        <v>22</v>
      </c>
      <c r="H195" s="128"/>
    </row>
    <row r="196" spans="1:8" ht="15" thickBot="1">
      <c r="A196" s="4"/>
      <c r="B196" s="4"/>
      <c r="C196" s="4"/>
      <c r="D196" s="13"/>
      <c r="E196" s="4"/>
      <c r="F196" s="4"/>
      <c r="G196" s="4"/>
    </row>
    <row r="197" spans="1:8" ht="15" thickBot="1">
      <c r="A197" s="33" t="s">
        <v>0</v>
      </c>
      <c r="B197" s="42" t="s">
        <v>13</v>
      </c>
      <c r="C197" s="40" t="s">
        <v>2</v>
      </c>
      <c r="D197" s="35" t="s">
        <v>3</v>
      </c>
      <c r="E197" s="34" t="s">
        <v>8</v>
      </c>
      <c r="F197" s="34" t="s">
        <v>4</v>
      </c>
      <c r="G197" s="135" t="s">
        <v>5</v>
      </c>
      <c r="H197" s="163" t="s">
        <v>395</v>
      </c>
    </row>
    <row r="198" spans="1:8" ht="15" thickBot="1">
      <c r="A198" s="39" t="s">
        <v>431</v>
      </c>
      <c r="B198" s="43" t="s">
        <v>432</v>
      </c>
      <c r="C198" s="41" t="s">
        <v>366</v>
      </c>
      <c r="D198" s="82">
        <v>42756</v>
      </c>
      <c r="E198" s="30"/>
      <c r="F198" s="31" t="s">
        <v>39</v>
      </c>
      <c r="G198" s="129">
        <v>1</v>
      </c>
      <c r="H198" s="251">
        <v>0.67200000000000004</v>
      </c>
    </row>
    <row r="199" spans="1:8" ht="14.25">
      <c r="A199" s="10"/>
      <c r="B199" s="10"/>
      <c r="C199" s="26" t="s">
        <v>366</v>
      </c>
      <c r="D199" s="82">
        <v>42756</v>
      </c>
      <c r="E199" s="7">
        <v>2</v>
      </c>
      <c r="F199" s="8" t="s">
        <v>39</v>
      </c>
      <c r="G199" s="130">
        <f t="shared" ref="G199:G206" si="12">IF(E199&lt;&gt;"",VLOOKUP(E199&amp;", "&amp;F199,PointSkema,2,FALSE),0)</f>
        <v>5</v>
      </c>
      <c r="H199" s="247">
        <v>0.66100000000000003</v>
      </c>
    </row>
    <row r="200" spans="1:8" ht="14.25">
      <c r="A200" s="10"/>
      <c r="B200" s="10"/>
      <c r="C200" s="26" t="s">
        <v>366</v>
      </c>
      <c r="D200" s="82">
        <v>42812</v>
      </c>
      <c r="E200" s="7">
        <v>2</v>
      </c>
      <c r="F200" s="8" t="s">
        <v>39</v>
      </c>
      <c r="G200" s="130">
        <f t="shared" si="12"/>
        <v>5</v>
      </c>
      <c r="H200" s="247">
        <v>0.67220000000000002</v>
      </c>
    </row>
    <row r="201" spans="1:8" ht="14.25">
      <c r="A201" s="10"/>
      <c r="B201" s="10"/>
      <c r="C201" s="26" t="s">
        <v>366</v>
      </c>
      <c r="D201" s="82">
        <v>42812</v>
      </c>
      <c r="E201" s="7"/>
      <c r="F201" s="8" t="s">
        <v>38</v>
      </c>
      <c r="G201" s="130">
        <v>1</v>
      </c>
      <c r="H201" s="247">
        <v>0.65949999999999998</v>
      </c>
    </row>
    <row r="202" spans="1:8" ht="14.25">
      <c r="A202" s="10"/>
      <c r="B202" s="10"/>
      <c r="C202" s="26" t="s">
        <v>366</v>
      </c>
      <c r="D202" s="82">
        <v>42813</v>
      </c>
      <c r="E202" s="7"/>
      <c r="F202" s="8" t="s">
        <v>39</v>
      </c>
      <c r="G202" s="130">
        <v>1</v>
      </c>
      <c r="H202" s="247">
        <v>0.63880000000000003</v>
      </c>
    </row>
    <row r="203" spans="1:8" ht="14.25">
      <c r="A203" s="10"/>
      <c r="B203" s="10"/>
      <c r="C203" s="26" t="s">
        <v>366</v>
      </c>
      <c r="D203" s="82">
        <v>42813</v>
      </c>
      <c r="E203" s="7"/>
      <c r="F203" s="8" t="s">
        <v>38</v>
      </c>
      <c r="G203" s="130">
        <v>1</v>
      </c>
      <c r="H203" s="247">
        <v>0.57850000000000001</v>
      </c>
    </row>
    <row r="204" spans="1:8" ht="14.25">
      <c r="A204" s="10"/>
      <c r="B204" s="10"/>
      <c r="C204" s="26"/>
      <c r="D204" s="82"/>
      <c r="E204" s="7"/>
      <c r="F204" s="8"/>
      <c r="G204" s="130">
        <f t="shared" si="12"/>
        <v>0</v>
      </c>
      <c r="H204" s="249"/>
    </row>
    <row r="205" spans="1:8" ht="14.25">
      <c r="A205" s="10"/>
      <c r="B205" s="10"/>
      <c r="C205" s="26"/>
      <c r="D205" s="82"/>
      <c r="E205" s="7"/>
      <c r="F205" s="8"/>
      <c r="G205" s="130">
        <v>0</v>
      </c>
      <c r="H205" s="249"/>
    </row>
    <row r="206" spans="1:8" ht="15" thickBot="1">
      <c r="A206" s="10"/>
      <c r="B206" s="10"/>
      <c r="C206" s="28"/>
      <c r="D206" s="26"/>
      <c r="E206" s="24"/>
      <c r="F206" s="25"/>
      <c r="G206" s="131">
        <f t="shared" si="12"/>
        <v>0</v>
      </c>
      <c r="H206" s="250"/>
    </row>
    <row r="207" spans="1:8" ht="15" thickBot="1">
      <c r="A207" s="10"/>
      <c r="B207" s="10"/>
      <c r="C207" s="333" t="str">
        <f>+A198&amp;", "&amp;B198</f>
        <v xml:space="preserve">Mathilde Andersen , Marielunds Fairytale </v>
      </c>
      <c r="D207" s="334"/>
      <c r="E207" s="334"/>
      <c r="F207" s="38" t="s">
        <v>173</v>
      </c>
      <c r="G207" s="126">
        <f>SUM(G198:G206)</f>
        <v>14</v>
      </c>
      <c r="H207" s="128"/>
    </row>
    <row r="208" spans="1:8" ht="14.25">
      <c r="A208" s="10"/>
      <c r="B208" s="10"/>
      <c r="C208" s="4"/>
      <c r="D208" s="13"/>
      <c r="E208" s="4"/>
      <c r="F208" s="4"/>
      <c r="G208" s="4"/>
    </row>
    <row r="209" spans="1:8" ht="15" thickBot="1">
      <c r="A209" s="4"/>
      <c r="B209" s="4"/>
      <c r="C209" s="4"/>
      <c r="D209" s="13"/>
      <c r="E209" s="4"/>
      <c r="F209" s="4"/>
      <c r="G209" s="4"/>
    </row>
    <row r="210" spans="1:8" ht="15" thickBot="1">
      <c r="A210" s="33" t="s">
        <v>0</v>
      </c>
      <c r="B210" s="42" t="s">
        <v>13</v>
      </c>
      <c r="C210" s="40" t="s">
        <v>2</v>
      </c>
      <c r="D210" s="35" t="s">
        <v>3</v>
      </c>
      <c r="E210" s="34" t="s">
        <v>8</v>
      </c>
      <c r="F210" s="34" t="s">
        <v>4</v>
      </c>
      <c r="G210" s="135" t="s">
        <v>5</v>
      </c>
      <c r="H210" s="163" t="s">
        <v>395</v>
      </c>
    </row>
    <row r="211" spans="1:8" ht="15" thickBot="1">
      <c r="A211" s="39" t="s">
        <v>433</v>
      </c>
      <c r="B211" s="43" t="s">
        <v>367</v>
      </c>
      <c r="C211" s="41" t="s">
        <v>366</v>
      </c>
      <c r="D211" s="82">
        <v>42756</v>
      </c>
      <c r="E211" s="30">
        <v>1</v>
      </c>
      <c r="F211" s="31" t="s">
        <v>39</v>
      </c>
      <c r="G211" s="129">
        <v>6</v>
      </c>
      <c r="H211" s="251">
        <v>0.68600000000000005</v>
      </c>
    </row>
    <row r="212" spans="1:8" ht="14.25">
      <c r="A212" s="10"/>
      <c r="B212" s="10"/>
      <c r="C212" s="26" t="s">
        <v>366</v>
      </c>
      <c r="D212" s="82">
        <v>42756</v>
      </c>
      <c r="E212" s="7"/>
      <c r="F212" s="8" t="s">
        <v>38</v>
      </c>
      <c r="G212" s="130">
        <v>1</v>
      </c>
      <c r="H212" s="247">
        <v>0.65229999999999999</v>
      </c>
    </row>
    <row r="213" spans="1:8" ht="14.25">
      <c r="A213" s="10"/>
      <c r="B213" s="10"/>
      <c r="C213" s="26" t="s">
        <v>366</v>
      </c>
      <c r="D213" s="82">
        <v>42799</v>
      </c>
      <c r="E213" s="7"/>
      <c r="F213" s="8" t="s">
        <v>35</v>
      </c>
      <c r="G213" s="130">
        <v>1</v>
      </c>
      <c r="H213" s="247">
        <v>0.58699999999999997</v>
      </c>
    </row>
    <row r="214" spans="1:8" ht="14.25">
      <c r="A214" s="10"/>
      <c r="B214" s="10"/>
      <c r="C214" s="26" t="s">
        <v>366</v>
      </c>
      <c r="D214" s="82">
        <v>42854</v>
      </c>
      <c r="E214" s="7"/>
      <c r="F214" s="8" t="s">
        <v>38</v>
      </c>
      <c r="G214" s="130">
        <v>1</v>
      </c>
      <c r="H214" s="247">
        <v>0.63570000000000004</v>
      </c>
    </row>
    <row r="215" spans="1:8" ht="14.25">
      <c r="A215" s="10"/>
      <c r="B215" s="10"/>
      <c r="C215" s="26" t="s">
        <v>366</v>
      </c>
      <c r="D215" s="82">
        <v>42854</v>
      </c>
      <c r="E215" s="7"/>
      <c r="F215" s="8" t="s">
        <v>39</v>
      </c>
      <c r="G215" s="130">
        <v>1</v>
      </c>
      <c r="H215" s="247">
        <v>0.64439999999999997</v>
      </c>
    </row>
    <row r="216" spans="1:8" ht="14.25">
      <c r="A216" s="10"/>
      <c r="B216" s="10"/>
      <c r="C216" s="26" t="s">
        <v>366</v>
      </c>
      <c r="D216" s="82">
        <v>42855</v>
      </c>
      <c r="E216" s="7">
        <v>2</v>
      </c>
      <c r="F216" s="8" t="s">
        <v>39</v>
      </c>
      <c r="G216" s="130">
        <v>5</v>
      </c>
      <c r="H216" s="247">
        <v>0.68330000000000002</v>
      </c>
    </row>
    <row r="217" spans="1:8" ht="14.25">
      <c r="A217" s="10"/>
      <c r="B217" s="10"/>
      <c r="C217" s="26" t="s">
        <v>366</v>
      </c>
      <c r="D217" s="82">
        <v>42855</v>
      </c>
      <c r="E217" s="7"/>
      <c r="F217" s="8" t="s">
        <v>38</v>
      </c>
      <c r="G217" s="130">
        <v>1</v>
      </c>
      <c r="H217" s="247">
        <v>0.64759999999999995</v>
      </c>
    </row>
    <row r="218" spans="1:8" ht="15" thickBot="1">
      <c r="A218" s="10"/>
      <c r="B218" s="10"/>
      <c r="C218" s="26"/>
      <c r="D218" s="82"/>
      <c r="E218" s="7"/>
      <c r="F218" s="8"/>
      <c r="G218" s="130">
        <v>0</v>
      </c>
      <c r="H218" s="250"/>
    </row>
    <row r="219" spans="1:8" ht="15" thickBot="1">
      <c r="A219" s="10"/>
      <c r="B219" s="10"/>
      <c r="C219" s="333" t="str">
        <f>+A211&amp;", "&amp;B211</f>
        <v>Vilja Eriksen , Gaia</v>
      </c>
      <c r="D219" s="334"/>
      <c r="E219" s="334"/>
      <c r="F219" s="38" t="s">
        <v>173</v>
      </c>
      <c r="G219" s="126">
        <f>SUM(G211:G218)</f>
        <v>16</v>
      </c>
      <c r="H219" s="128"/>
    </row>
    <row r="220" spans="1:8" ht="15" thickBot="1">
      <c r="A220" s="10"/>
      <c r="B220" s="10"/>
      <c r="C220" s="4"/>
      <c r="D220" s="13"/>
      <c r="E220" s="4"/>
      <c r="F220" s="4"/>
      <c r="G220" s="4"/>
    </row>
    <row r="221" spans="1:8" ht="15" thickBot="1">
      <c r="A221" s="33" t="s">
        <v>0</v>
      </c>
      <c r="B221" s="42" t="s">
        <v>13</v>
      </c>
      <c r="C221" s="40" t="s">
        <v>2</v>
      </c>
      <c r="D221" s="35" t="s">
        <v>3</v>
      </c>
      <c r="E221" s="34" t="s">
        <v>8</v>
      </c>
      <c r="F221" s="34" t="s">
        <v>4</v>
      </c>
      <c r="G221" s="135" t="s">
        <v>5</v>
      </c>
      <c r="H221" s="163" t="s">
        <v>395</v>
      </c>
    </row>
    <row r="222" spans="1:8" ht="15" thickBot="1">
      <c r="A222" s="39" t="s">
        <v>445</v>
      </c>
      <c r="B222" s="43" t="s">
        <v>446</v>
      </c>
      <c r="C222" s="41" t="s">
        <v>366</v>
      </c>
      <c r="D222" s="82">
        <v>42799</v>
      </c>
      <c r="E222" s="30">
        <v>1</v>
      </c>
      <c r="F222" s="31" t="s">
        <v>39</v>
      </c>
      <c r="G222" s="129">
        <v>6</v>
      </c>
      <c r="H222" s="251">
        <v>0.66</v>
      </c>
    </row>
    <row r="223" spans="1:8" ht="15" thickBot="1">
      <c r="A223" s="10"/>
      <c r="B223" s="10"/>
      <c r="C223" s="26"/>
      <c r="D223" s="82"/>
      <c r="E223" s="7"/>
      <c r="F223" s="8"/>
      <c r="G223" s="130">
        <f t="shared" ref="G223" si="13">IF(E223&lt;&gt;"",VLOOKUP(E223&amp;", "&amp;F223,PointSkema,2,FALSE),0)</f>
        <v>0</v>
      </c>
      <c r="H223" s="249"/>
    </row>
    <row r="224" spans="1:8" ht="15" thickBot="1">
      <c r="A224" s="10"/>
      <c r="B224" s="10"/>
      <c r="C224" s="333" t="str">
        <f>+A222&amp;", "&amp;B222</f>
        <v xml:space="preserve">Lærke Viby Andersen , Aica </v>
      </c>
      <c r="D224" s="334"/>
      <c r="E224" s="334"/>
      <c r="F224" s="38" t="s">
        <v>173</v>
      </c>
      <c r="G224" s="126">
        <f>SUM(G222:G223)</f>
        <v>6</v>
      </c>
      <c r="H224" s="128"/>
    </row>
    <row r="225" spans="1:8" ht="15" thickBot="1">
      <c r="A225" s="4"/>
      <c r="B225" s="4"/>
      <c r="C225" s="4"/>
      <c r="D225" s="13"/>
      <c r="E225" s="4"/>
      <c r="F225" s="4"/>
      <c r="G225" s="4"/>
    </row>
    <row r="226" spans="1:8" ht="15" thickBot="1">
      <c r="A226" s="33" t="s">
        <v>0</v>
      </c>
      <c r="B226" s="42" t="s">
        <v>13</v>
      </c>
      <c r="C226" s="40" t="s">
        <v>2</v>
      </c>
      <c r="D226" s="35" t="s">
        <v>3</v>
      </c>
      <c r="E226" s="34" t="s">
        <v>8</v>
      </c>
      <c r="F226" s="34" t="s">
        <v>4</v>
      </c>
      <c r="G226" s="135" t="s">
        <v>5</v>
      </c>
      <c r="H226" s="163" t="s">
        <v>395</v>
      </c>
    </row>
    <row r="227" spans="1:8" ht="15" thickBot="1">
      <c r="A227" s="96" t="s">
        <v>355</v>
      </c>
      <c r="B227" s="97" t="s">
        <v>356</v>
      </c>
      <c r="C227" s="98" t="s">
        <v>366</v>
      </c>
      <c r="D227" s="99">
        <v>42756</v>
      </c>
      <c r="E227" s="100"/>
      <c r="F227" s="101" t="s">
        <v>9</v>
      </c>
      <c r="G227" s="223">
        <v>1</v>
      </c>
      <c r="H227" s="258">
        <v>0.66</v>
      </c>
    </row>
    <row r="228" spans="1:8" ht="14.25">
      <c r="A228" s="102"/>
      <c r="B228" s="102"/>
      <c r="C228" s="103" t="s">
        <v>366</v>
      </c>
      <c r="D228" s="99">
        <v>42756</v>
      </c>
      <c r="E228" s="104"/>
      <c r="F228" s="105" t="s">
        <v>24</v>
      </c>
      <c r="G228" s="224">
        <v>1</v>
      </c>
      <c r="H228" s="255">
        <v>0.60099999999999998</v>
      </c>
    </row>
    <row r="229" spans="1:8" ht="14.25">
      <c r="A229" s="102"/>
      <c r="B229" s="102"/>
      <c r="C229" s="103" t="s">
        <v>366</v>
      </c>
      <c r="D229" s="99">
        <v>42812</v>
      </c>
      <c r="E229" s="104">
        <v>1</v>
      </c>
      <c r="F229" s="105" t="s">
        <v>9</v>
      </c>
      <c r="G229" s="224">
        <f t="shared" ref="G229:G241" si="14">IF(E229&lt;&gt;"",VLOOKUP(E229&amp;", "&amp;F229,PointSkema,2,FALSE),0)</f>
        <v>6</v>
      </c>
      <c r="H229" s="255">
        <v>0.72599999999999998</v>
      </c>
    </row>
    <row r="230" spans="1:8" ht="14.25">
      <c r="A230" s="102"/>
      <c r="B230" s="102"/>
      <c r="C230" s="103" t="s">
        <v>366</v>
      </c>
      <c r="D230" s="99">
        <v>42812</v>
      </c>
      <c r="E230" s="104"/>
      <c r="F230" s="105" t="s">
        <v>24</v>
      </c>
      <c r="G230" s="224">
        <v>1</v>
      </c>
      <c r="H230" s="255">
        <v>0.64500000000000002</v>
      </c>
    </row>
    <row r="231" spans="1:8" ht="14.25">
      <c r="A231" s="102"/>
      <c r="B231" s="102"/>
      <c r="C231" s="103" t="s">
        <v>366</v>
      </c>
      <c r="D231" s="99">
        <v>42813</v>
      </c>
      <c r="E231" s="104">
        <v>3</v>
      </c>
      <c r="F231" s="105" t="s">
        <v>9</v>
      </c>
      <c r="G231" s="224">
        <f t="shared" si="14"/>
        <v>4</v>
      </c>
      <c r="H231" s="255">
        <v>0.69599999999999995</v>
      </c>
    </row>
    <row r="232" spans="1:8" ht="14.25">
      <c r="A232" s="102"/>
      <c r="B232" s="102"/>
      <c r="C232" s="103" t="s">
        <v>366</v>
      </c>
      <c r="D232" s="99">
        <v>42813</v>
      </c>
      <c r="E232" s="104"/>
      <c r="F232" s="105" t="s">
        <v>24</v>
      </c>
      <c r="G232" s="224">
        <v>1</v>
      </c>
      <c r="H232" s="255">
        <v>0.64190000000000003</v>
      </c>
    </row>
    <row r="233" spans="1:8" ht="14.25">
      <c r="A233" s="102"/>
      <c r="B233" s="102"/>
      <c r="C233" s="103" t="s">
        <v>366</v>
      </c>
      <c r="D233" s="99">
        <v>42854</v>
      </c>
      <c r="E233" s="104"/>
      <c r="F233" s="105" t="s">
        <v>24</v>
      </c>
      <c r="G233" s="224">
        <v>1</v>
      </c>
      <c r="H233" s="255">
        <v>0.68059999999999998</v>
      </c>
    </row>
    <row r="234" spans="1:8" ht="14.25">
      <c r="A234" s="102"/>
      <c r="B234" s="102"/>
      <c r="C234" s="103" t="s">
        <v>366</v>
      </c>
      <c r="D234" s="99">
        <v>42854</v>
      </c>
      <c r="E234" s="104"/>
      <c r="F234" s="105" t="s">
        <v>36</v>
      </c>
      <c r="G234" s="224">
        <v>1</v>
      </c>
      <c r="H234" s="255">
        <v>0.66210000000000002</v>
      </c>
    </row>
    <row r="235" spans="1:8" ht="14.25">
      <c r="A235" s="102"/>
      <c r="B235" s="102"/>
      <c r="C235" s="103" t="s">
        <v>366</v>
      </c>
      <c r="D235" s="99">
        <v>42855</v>
      </c>
      <c r="E235" s="104">
        <v>3</v>
      </c>
      <c r="F235" s="105" t="s">
        <v>24</v>
      </c>
      <c r="G235" s="224">
        <f t="shared" si="14"/>
        <v>4</v>
      </c>
      <c r="H235" s="255">
        <v>0.67900000000000005</v>
      </c>
    </row>
    <row r="236" spans="1:8" ht="14.25">
      <c r="A236" s="102"/>
      <c r="B236" s="102"/>
      <c r="C236" s="103" t="s">
        <v>366</v>
      </c>
      <c r="D236" s="99">
        <v>42855</v>
      </c>
      <c r="E236" s="104"/>
      <c r="F236" s="105" t="s">
        <v>24</v>
      </c>
      <c r="G236" s="224">
        <v>1</v>
      </c>
      <c r="H236" s="255">
        <v>0.66379999999999995</v>
      </c>
    </row>
    <row r="237" spans="1:8" ht="14.25">
      <c r="A237" s="102"/>
      <c r="B237" s="102"/>
      <c r="C237" s="103"/>
      <c r="D237" s="103"/>
      <c r="E237" s="104"/>
      <c r="F237" s="105"/>
      <c r="G237" s="224">
        <f t="shared" si="14"/>
        <v>0</v>
      </c>
      <c r="H237" s="249"/>
    </row>
    <row r="238" spans="1:8" ht="14.25">
      <c r="A238" s="102"/>
      <c r="B238" s="102"/>
      <c r="C238" s="103"/>
      <c r="D238" s="103"/>
      <c r="E238" s="104"/>
      <c r="F238" s="105"/>
      <c r="G238" s="224">
        <f t="shared" si="14"/>
        <v>0</v>
      </c>
      <c r="H238" s="249"/>
    </row>
    <row r="239" spans="1:8" ht="14.25">
      <c r="A239" s="102"/>
      <c r="B239" s="102"/>
      <c r="C239" s="103"/>
      <c r="D239" s="103"/>
      <c r="E239" s="104"/>
      <c r="F239" s="105"/>
      <c r="G239" s="224">
        <f t="shared" si="14"/>
        <v>0</v>
      </c>
      <c r="H239" s="249"/>
    </row>
    <row r="240" spans="1:8" ht="14.25">
      <c r="A240" s="102"/>
      <c r="B240" s="102"/>
      <c r="C240" s="103"/>
      <c r="D240" s="103"/>
      <c r="E240" s="104"/>
      <c r="F240" s="105"/>
      <c r="G240" s="224">
        <f t="shared" si="14"/>
        <v>0</v>
      </c>
      <c r="H240" s="249"/>
    </row>
    <row r="241" spans="1:8" ht="15" thickBot="1">
      <c r="A241" s="102"/>
      <c r="B241" s="102"/>
      <c r="C241" s="106"/>
      <c r="D241" s="103"/>
      <c r="E241" s="107"/>
      <c r="F241" s="108"/>
      <c r="G241" s="225">
        <f t="shared" si="14"/>
        <v>0</v>
      </c>
      <c r="H241" s="250"/>
    </row>
    <row r="242" spans="1:8" ht="15" thickBot="1">
      <c r="A242" s="102"/>
      <c r="B242" s="102"/>
      <c r="C242" s="336" t="str">
        <f>+A227&amp;", "&amp;B227</f>
        <v xml:space="preserve">Mikkeline Madsen , Holsteins Joker Girl </v>
      </c>
      <c r="D242" s="337"/>
      <c r="E242" s="337"/>
      <c r="F242" s="146" t="s">
        <v>173</v>
      </c>
      <c r="G242" s="226">
        <f>SUM(G227:G241)</f>
        <v>21</v>
      </c>
      <c r="H242" s="128"/>
    </row>
    <row r="243" spans="1:8" ht="14.25">
      <c r="A243" s="4"/>
      <c r="B243" s="4"/>
      <c r="C243" s="4"/>
      <c r="D243" s="13"/>
      <c r="E243" s="4"/>
      <c r="F243" s="4"/>
      <c r="G243" s="4"/>
    </row>
    <row r="244" spans="1:8" ht="15" thickBot="1">
      <c r="A244" s="4"/>
      <c r="B244" s="4"/>
      <c r="C244" s="4"/>
      <c r="D244" s="13"/>
      <c r="E244" s="4"/>
      <c r="F244" s="4"/>
      <c r="G244" s="4"/>
    </row>
    <row r="245" spans="1:8" ht="15" thickBot="1">
      <c r="A245" s="33" t="s">
        <v>0</v>
      </c>
      <c r="B245" s="42" t="s">
        <v>13</v>
      </c>
      <c r="C245" s="40" t="s">
        <v>2</v>
      </c>
      <c r="D245" s="35" t="s">
        <v>3</v>
      </c>
      <c r="E245" s="34" t="s">
        <v>8</v>
      </c>
      <c r="F245" s="34" t="s">
        <v>4</v>
      </c>
      <c r="G245" s="135" t="s">
        <v>5</v>
      </c>
      <c r="H245" s="163" t="s">
        <v>395</v>
      </c>
    </row>
    <row r="246" spans="1:8" ht="15" thickBot="1">
      <c r="A246" s="39" t="s">
        <v>436</v>
      </c>
      <c r="B246" s="43" t="s">
        <v>437</v>
      </c>
      <c r="C246" s="41" t="s">
        <v>366</v>
      </c>
      <c r="D246" s="82">
        <v>42756</v>
      </c>
      <c r="E246" s="30"/>
      <c r="F246" s="31" t="s">
        <v>37</v>
      </c>
      <c r="G246" s="129">
        <v>1</v>
      </c>
      <c r="H246" s="264">
        <v>0.61299999999999999</v>
      </c>
    </row>
    <row r="247" spans="1:8" ht="14.25">
      <c r="A247" s="10"/>
      <c r="B247" s="10"/>
      <c r="C247" s="26" t="s">
        <v>366</v>
      </c>
      <c r="D247" s="82">
        <v>42756</v>
      </c>
      <c r="E247" s="7"/>
      <c r="F247" s="8" t="s">
        <v>37</v>
      </c>
      <c r="G247" s="130">
        <v>1</v>
      </c>
      <c r="H247" s="261">
        <v>0.64800000000000002</v>
      </c>
    </row>
    <row r="248" spans="1:8" ht="14.25">
      <c r="A248" s="10"/>
      <c r="B248" s="10"/>
      <c r="C248" s="26" t="s">
        <v>366</v>
      </c>
      <c r="D248" s="82">
        <v>42812</v>
      </c>
      <c r="E248" s="7"/>
      <c r="F248" s="8" t="s">
        <v>36</v>
      </c>
      <c r="G248" s="130">
        <v>1</v>
      </c>
      <c r="H248" s="261">
        <v>0.63100000000000001</v>
      </c>
    </row>
    <row r="249" spans="1:8" ht="14.25">
      <c r="A249" s="10"/>
      <c r="B249" s="10"/>
      <c r="C249" s="26" t="s">
        <v>366</v>
      </c>
      <c r="D249" s="82">
        <v>42812</v>
      </c>
      <c r="E249" s="7"/>
      <c r="F249" s="8" t="s">
        <v>37</v>
      </c>
      <c r="G249" s="130">
        <v>1</v>
      </c>
      <c r="H249" s="261">
        <v>0.60170000000000001</v>
      </c>
    </row>
    <row r="250" spans="1:8" ht="14.25">
      <c r="A250" s="10"/>
      <c r="B250" s="10"/>
      <c r="C250" s="26" t="s">
        <v>366</v>
      </c>
      <c r="D250" s="82">
        <v>42813</v>
      </c>
      <c r="E250" s="7" t="s">
        <v>271</v>
      </c>
      <c r="F250" s="8" t="s">
        <v>36</v>
      </c>
      <c r="G250" s="130">
        <f t="shared" ref="G250:G260" si="15">IF(E250&lt;&gt;"",VLOOKUP(E250&amp;", "&amp;F250,PointSkema,2,FALSE),0)</f>
        <v>2</v>
      </c>
      <c r="H250" s="261">
        <v>0.68269999999999997</v>
      </c>
    </row>
    <row r="251" spans="1:8" ht="14.25">
      <c r="A251" s="10"/>
      <c r="B251" s="10"/>
      <c r="C251" s="26" t="s">
        <v>366</v>
      </c>
      <c r="D251" s="82">
        <v>42813</v>
      </c>
      <c r="E251" s="7" t="s">
        <v>271</v>
      </c>
      <c r="F251" s="8" t="s">
        <v>37</v>
      </c>
      <c r="G251" s="130">
        <f t="shared" si="15"/>
        <v>2</v>
      </c>
      <c r="H251" s="261">
        <v>0.68269999999999997</v>
      </c>
    </row>
    <row r="252" spans="1:8" ht="14.25">
      <c r="A252" s="10"/>
      <c r="B252" s="10"/>
      <c r="C252" s="26" t="s">
        <v>366</v>
      </c>
      <c r="D252" s="82">
        <v>42854</v>
      </c>
      <c r="E252" s="7"/>
      <c r="F252" s="8" t="s">
        <v>37</v>
      </c>
      <c r="G252" s="130">
        <v>1</v>
      </c>
      <c r="H252" s="261">
        <v>0.6603</v>
      </c>
    </row>
    <row r="253" spans="1:8" ht="14.25">
      <c r="A253" s="10"/>
      <c r="B253" s="10"/>
      <c r="C253" s="26" t="s">
        <v>366</v>
      </c>
      <c r="D253" s="82">
        <v>42854</v>
      </c>
      <c r="E253" s="7"/>
      <c r="F253" s="8" t="s">
        <v>41</v>
      </c>
      <c r="G253" s="130">
        <v>1</v>
      </c>
      <c r="H253" s="261">
        <v>0.67030000000000001</v>
      </c>
    </row>
    <row r="254" spans="1:8" ht="14.25">
      <c r="A254" s="10"/>
      <c r="B254" s="10"/>
      <c r="C254" s="26" t="s">
        <v>366</v>
      </c>
      <c r="D254" s="82">
        <v>42855</v>
      </c>
      <c r="E254" s="7"/>
      <c r="F254" s="8" t="s">
        <v>37</v>
      </c>
      <c r="G254" s="130">
        <v>1</v>
      </c>
      <c r="H254" s="261">
        <v>0.64649999999999996</v>
      </c>
    </row>
    <row r="255" spans="1:8" ht="14.25">
      <c r="A255" s="10"/>
      <c r="B255" s="10"/>
      <c r="C255" s="26" t="s">
        <v>366</v>
      </c>
      <c r="D255" s="82">
        <v>42855</v>
      </c>
      <c r="E255" s="7"/>
      <c r="F255" s="8" t="s">
        <v>41</v>
      </c>
      <c r="G255" s="130">
        <v>1</v>
      </c>
      <c r="H255" s="261">
        <v>0.61560000000000004</v>
      </c>
    </row>
    <row r="256" spans="1:8" ht="14.25">
      <c r="A256" s="10"/>
      <c r="B256" s="10"/>
      <c r="C256" s="26"/>
      <c r="D256" s="26"/>
      <c r="E256" s="7"/>
      <c r="F256" s="8"/>
      <c r="G256" s="130">
        <f t="shared" si="15"/>
        <v>0</v>
      </c>
      <c r="H256" s="262"/>
    </row>
    <row r="257" spans="1:8" ht="14.25">
      <c r="A257" s="10"/>
      <c r="B257" s="10"/>
      <c r="C257" s="26"/>
      <c r="D257" s="26"/>
      <c r="E257" s="7"/>
      <c r="F257" s="8"/>
      <c r="G257" s="130">
        <f t="shared" si="15"/>
        <v>0</v>
      </c>
      <c r="H257" s="262"/>
    </row>
    <row r="258" spans="1:8" ht="14.25">
      <c r="A258" s="10"/>
      <c r="B258" s="10"/>
      <c r="C258" s="26"/>
      <c r="D258" s="26"/>
      <c r="E258" s="7"/>
      <c r="F258" s="8"/>
      <c r="G258" s="130">
        <f t="shared" si="15"/>
        <v>0</v>
      </c>
      <c r="H258" s="262"/>
    </row>
    <row r="259" spans="1:8" ht="14.25">
      <c r="A259" s="10"/>
      <c r="B259" s="10"/>
      <c r="C259" s="26"/>
      <c r="D259" s="26"/>
      <c r="E259" s="7"/>
      <c r="F259" s="8"/>
      <c r="G259" s="130">
        <f t="shared" si="15"/>
        <v>0</v>
      </c>
      <c r="H259" s="262"/>
    </row>
    <row r="260" spans="1:8" ht="15" thickBot="1">
      <c r="A260" s="10"/>
      <c r="B260" s="10"/>
      <c r="C260" s="28"/>
      <c r="D260" s="26"/>
      <c r="E260" s="24"/>
      <c r="F260" s="25"/>
      <c r="G260" s="131">
        <f t="shared" si="15"/>
        <v>0</v>
      </c>
      <c r="H260" s="263"/>
    </row>
    <row r="261" spans="1:8" ht="15" thickBot="1">
      <c r="A261" s="10"/>
      <c r="B261" s="10"/>
      <c r="C261" s="333" t="str">
        <f>+A246&amp;", "&amp;B246</f>
        <v xml:space="preserve">Emilia Madsen, Dark Shadow </v>
      </c>
      <c r="D261" s="334"/>
      <c r="E261" s="334"/>
      <c r="F261" s="38" t="s">
        <v>173</v>
      </c>
      <c r="G261" s="126">
        <f>SUM(G246:G260)</f>
        <v>12</v>
      </c>
      <c r="H261" s="237"/>
    </row>
    <row r="262" spans="1:8" ht="15" thickBot="1">
      <c r="A262" s="4"/>
      <c r="B262" s="4"/>
      <c r="C262" s="4"/>
      <c r="D262" s="13"/>
      <c r="E262" s="4"/>
      <c r="F262" s="4"/>
      <c r="G262" s="4"/>
      <c r="H262" s="238"/>
    </row>
    <row r="263" spans="1:8" ht="15" thickBot="1">
      <c r="A263" s="33" t="s">
        <v>0</v>
      </c>
      <c r="B263" s="42" t="s">
        <v>13</v>
      </c>
      <c r="C263" s="40" t="s">
        <v>2</v>
      </c>
      <c r="D263" s="35" t="s">
        <v>3</v>
      </c>
      <c r="E263" s="34" t="s">
        <v>8</v>
      </c>
      <c r="F263" s="34" t="s">
        <v>4</v>
      </c>
      <c r="G263" s="135" t="s">
        <v>5</v>
      </c>
      <c r="H263" s="163" t="s">
        <v>395</v>
      </c>
    </row>
    <row r="264" spans="1:8" ht="15" thickBot="1">
      <c r="A264" s="39" t="s">
        <v>420</v>
      </c>
      <c r="B264" s="43" t="s">
        <v>508</v>
      </c>
      <c r="C264" s="41" t="s">
        <v>366</v>
      </c>
      <c r="D264" s="82">
        <v>42811</v>
      </c>
      <c r="E264" s="30"/>
      <c r="F264" s="31" t="s">
        <v>39</v>
      </c>
      <c r="G264" s="129">
        <v>1</v>
      </c>
      <c r="H264" s="251">
        <v>0.67220000000000002</v>
      </c>
    </row>
    <row r="265" spans="1:8" ht="14.25">
      <c r="A265" s="10"/>
      <c r="B265" s="10"/>
      <c r="C265" s="26" t="s">
        <v>366</v>
      </c>
      <c r="D265" s="82">
        <v>42812</v>
      </c>
      <c r="E265" s="7"/>
      <c r="F265" s="8" t="s">
        <v>39</v>
      </c>
      <c r="G265" s="130">
        <v>1</v>
      </c>
      <c r="H265" s="247">
        <v>0.68330000000000002</v>
      </c>
    </row>
    <row r="266" spans="1:8" ht="14.25">
      <c r="A266" s="10"/>
      <c r="B266" s="10"/>
      <c r="C266" s="26"/>
      <c r="D266" s="26"/>
      <c r="E266" s="7"/>
      <c r="F266" s="8"/>
      <c r="G266" s="130">
        <f t="shared" ref="G266:G267" si="16">IF(E266&lt;&gt;"",VLOOKUP(E266&amp;", "&amp;F266,PointSkema,2,FALSE),0)</f>
        <v>0</v>
      </c>
      <c r="H266" s="249"/>
    </row>
    <row r="267" spans="1:8" ht="15" thickBot="1">
      <c r="A267" s="10"/>
      <c r="B267" s="10"/>
      <c r="C267" s="28"/>
      <c r="D267" s="26"/>
      <c r="E267" s="24"/>
      <c r="F267" s="25"/>
      <c r="G267" s="131">
        <f t="shared" si="16"/>
        <v>0</v>
      </c>
      <c r="H267" s="250"/>
    </row>
    <row r="268" spans="1:8" ht="15" thickBot="1">
      <c r="A268" s="10"/>
      <c r="B268" s="10"/>
      <c r="C268" s="333" t="str">
        <f>+A264&amp;", "&amp;B264</f>
        <v xml:space="preserve">Trine Værum Pedersen , Darwin </v>
      </c>
      <c r="D268" s="334"/>
      <c r="E268" s="334"/>
      <c r="F268" s="38" t="s">
        <v>173</v>
      </c>
      <c r="G268" s="126">
        <f>SUM(G264:G267)</f>
        <v>2</v>
      </c>
      <c r="H268" s="133"/>
    </row>
    <row r="269" spans="1:8" ht="15" thickBot="1">
      <c r="A269" s="4"/>
      <c r="B269" s="4"/>
      <c r="C269" s="4"/>
      <c r="D269" s="13"/>
      <c r="E269" s="4"/>
      <c r="F269" s="4"/>
      <c r="G269" s="4"/>
    </row>
    <row r="270" spans="1:8" ht="15" thickBot="1">
      <c r="A270" s="33" t="s">
        <v>0</v>
      </c>
      <c r="B270" s="42" t="s">
        <v>13</v>
      </c>
      <c r="C270" s="40" t="s">
        <v>2</v>
      </c>
      <c r="D270" s="35" t="s">
        <v>3</v>
      </c>
      <c r="E270" s="34" t="s">
        <v>8</v>
      </c>
      <c r="F270" s="34" t="s">
        <v>4</v>
      </c>
      <c r="G270" s="135" t="s">
        <v>5</v>
      </c>
      <c r="H270" s="163" t="s">
        <v>395</v>
      </c>
    </row>
    <row r="271" spans="1:8" ht="15" thickBot="1">
      <c r="A271" s="39" t="s">
        <v>385</v>
      </c>
      <c r="B271" s="43" t="s">
        <v>511</v>
      </c>
      <c r="C271" s="41" t="s">
        <v>366</v>
      </c>
      <c r="D271" s="82">
        <v>42812</v>
      </c>
      <c r="E271" s="30"/>
      <c r="F271" s="31" t="s">
        <v>39</v>
      </c>
      <c r="G271" s="129">
        <v>1</v>
      </c>
      <c r="H271" s="251">
        <v>0.65</v>
      </c>
    </row>
    <row r="272" spans="1:8" ht="14.25">
      <c r="A272" s="10"/>
      <c r="B272" s="10"/>
      <c r="C272" s="26" t="s">
        <v>366</v>
      </c>
      <c r="D272" s="82">
        <v>42812</v>
      </c>
      <c r="E272" s="7"/>
      <c r="F272" s="8" t="s">
        <v>38</v>
      </c>
      <c r="G272" s="130">
        <v>1</v>
      </c>
      <c r="H272" s="247">
        <v>0.66659999999999997</v>
      </c>
    </row>
    <row r="273" spans="1:8" ht="14.25">
      <c r="A273" s="10"/>
      <c r="B273" s="10"/>
      <c r="C273" s="26"/>
      <c r="D273" s="26"/>
      <c r="E273" s="7"/>
      <c r="F273" s="8"/>
      <c r="G273" s="130">
        <f t="shared" ref="G273:G278" si="17">IF(E273&lt;&gt;"",VLOOKUP(E273&amp;", "&amp;F273,PointSkema,2,FALSE),0)</f>
        <v>0</v>
      </c>
      <c r="H273" s="249"/>
    </row>
    <row r="274" spans="1:8" ht="14.25">
      <c r="A274" s="10"/>
      <c r="B274" s="10"/>
      <c r="C274" s="26"/>
      <c r="D274" s="26"/>
      <c r="E274" s="7"/>
      <c r="F274" s="8"/>
      <c r="G274" s="130">
        <f t="shared" si="17"/>
        <v>0</v>
      </c>
      <c r="H274" s="249"/>
    </row>
    <row r="275" spans="1:8" ht="14.25">
      <c r="A275" s="10"/>
      <c r="B275" s="10"/>
      <c r="C275" s="26"/>
      <c r="D275" s="26"/>
      <c r="E275" s="7"/>
      <c r="F275" s="8"/>
      <c r="G275" s="130">
        <f t="shared" si="17"/>
        <v>0</v>
      </c>
      <c r="H275" s="249"/>
    </row>
    <row r="276" spans="1:8" ht="14.25">
      <c r="A276" s="10"/>
      <c r="B276" s="10"/>
      <c r="C276" s="26"/>
      <c r="D276" s="26"/>
      <c r="E276" s="7"/>
      <c r="F276" s="8"/>
      <c r="G276" s="130">
        <f t="shared" si="17"/>
        <v>0</v>
      </c>
      <c r="H276" s="249"/>
    </row>
    <row r="277" spans="1:8" ht="14.25">
      <c r="A277" s="10"/>
      <c r="B277" s="10"/>
      <c r="C277" s="26"/>
      <c r="D277" s="26"/>
      <c r="E277" s="7"/>
      <c r="F277" s="8"/>
      <c r="G277" s="130">
        <f t="shared" si="17"/>
        <v>0</v>
      </c>
      <c r="H277" s="249"/>
    </row>
    <row r="278" spans="1:8" ht="15" thickBot="1">
      <c r="A278" s="10"/>
      <c r="B278" s="10"/>
      <c r="C278" s="28"/>
      <c r="D278" s="26"/>
      <c r="E278" s="24"/>
      <c r="F278" s="25"/>
      <c r="G278" s="131">
        <f t="shared" si="17"/>
        <v>0</v>
      </c>
      <c r="H278" s="250"/>
    </row>
    <row r="279" spans="1:8" ht="15" thickBot="1">
      <c r="A279" s="10"/>
      <c r="B279" s="10"/>
      <c r="C279" s="333" t="str">
        <f>+A271&amp;", "&amp;B271</f>
        <v xml:space="preserve">Thilde Holm Nielsen , Riwerstown Blonde </v>
      </c>
      <c r="D279" s="334"/>
      <c r="E279" s="334"/>
      <c r="F279" s="38" t="s">
        <v>173</v>
      </c>
      <c r="G279" s="126">
        <f>SUM(G271:G278)</f>
        <v>2</v>
      </c>
      <c r="H279" s="128"/>
    </row>
    <row r="280" spans="1:8" ht="14.25">
      <c r="A280" s="10"/>
      <c r="B280" s="10"/>
      <c r="C280" s="159"/>
      <c r="D280" s="159"/>
      <c r="E280" s="159"/>
      <c r="F280" s="160"/>
      <c r="G280" s="2"/>
      <c r="H280" s="161"/>
    </row>
    <row r="281" spans="1:8" ht="15" thickBot="1">
      <c r="A281" s="10"/>
      <c r="B281" s="10"/>
      <c r="C281" s="158"/>
      <c r="D281" s="158"/>
      <c r="E281" s="158"/>
      <c r="F281" s="162"/>
      <c r="G281" s="2"/>
      <c r="H281" s="161"/>
    </row>
    <row r="282" spans="1:8" ht="15" thickBot="1">
      <c r="A282" s="33" t="s">
        <v>0</v>
      </c>
      <c r="B282" s="42" t="s">
        <v>13</v>
      </c>
      <c r="C282" s="40" t="s">
        <v>2</v>
      </c>
      <c r="D282" s="35" t="s">
        <v>3</v>
      </c>
      <c r="E282" s="34" t="s">
        <v>8</v>
      </c>
      <c r="F282" s="135" t="s">
        <v>4</v>
      </c>
      <c r="G282" s="163" t="s">
        <v>5</v>
      </c>
      <c r="H282" s="163" t="s">
        <v>395</v>
      </c>
    </row>
    <row r="283" spans="1:8" ht="15" thickBot="1">
      <c r="A283" s="39" t="s">
        <v>442</v>
      </c>
      <c r="B283" s="43" t="s">
        <v>551</v>
      </c>
      <c r="C283" s="41" t="s">
        <v>366</v>
      </c>
      <c r="D283" s="82">
        <v>42855</v>
      </c>
      <c r="E283" s="30"/>
      <c r="F283" s="31" t="s">
        <v>39</v>
      </c>
      <c r="G283" s="129">
        <v>1</v>
      </c>
      <c r="H283" s="265">
        <v>0.6694</v>
      </c>
    </row>
    <row r="284" spans="1:8" ht="14.25">
      <c r="A284" s="10"/>
      <c r="B284" s="10"/>
      <c r="C284" s="26" t="s">
        <v>366</v>
      </c>
      <c r="D284" s="82">
        <v>42855</v>
      </c>
      <c r="E284" s="7">
        <v>3</v>
      </c>
      <c r="F284" s="8" t="s">
        <v>38</v>
      </c>
      <c r="G284" s="130">
        <f t="shared" ref="G284:G287" si="18">IF(E284&lt;&gt;"",VLOOKUP(E284&amp;", "&amp;F284,PointSkema,2,FALSE),0)</f>
        <v>4</v>
      </c>
      <c r="H284" s="247">
        <v>0.67869999999999997</v>
      </c>
    </row>
    <row r="285" spans="1:8" ht="14.25">
      <c r="A285" s="10"/>
      <c r="B285" s="10"/>
      <c r="C285" s="26" t="s">
        <v>366</v>
      </c>
      <c r="D285" s="82">
        <v>42889</v>
      </c>
      <c r="E285" s="7"/>
      <c r="F285" s="8" t="s">
        <v>39</v>
      </c>
      <c r="G285" s="130">
        <v>1</v>
      </c>
      <c r="H285" s="247">
        <v>0.65269999999999995</v>
      </c>
    </row>
    <row r="286" spans="1:8" ht="14.25">
      <c r="A286" s="10"/>
      <c r="B286" s="10"/>
      <c r="C286" s="26" t="s">
        <v>366</v>
      </c>
      <c r="D286" s="82">
        <v>42889</v>
      </c>
      <c r="E286" s="7">
        <v>2</v>
      </c>
      <c r="F286" s="8" t="s">
        <v>38</v>
      </c>
      <c r="G286" s="130">
        <f t="shared" si="18"/>
        <v>5</v>
      </c>
      <c r="H286" s="247">
        <v>0.6714</v>
      </c>
    </row>
    <row r="287" spans="1:8" ht="14.25">
      <c r="A287" s="10"/>
      <c r="B287" s="10"/>
      <c r="C287" s="26" t="s">
        <v>366</v>
      </c>
      <c r="D287" s="82">
        <v>42891</v>
      </c>
      <c r="E287" s="7">
        <v>2</v>
      </c>
      <c r="F287" s="8" t="s">
        <v>39</v>
      </c>
      <c r="G287" s="130">
        <f t="shared" si="18"/>
        <v>5</v>
      </c>
      <c r="H287" s="247">
        <v>0.66379999999999995</v>
      </c>
    </row>
    <row r="288" spans="1:8" ht="14.25">
      <c r="A288" s="10"/>
      <c r="B288" s="10"/>
      <c r="C288" s="28" t="s">
        <v>366</v>
      </c>
      <c r="D288" s="82">
        <v>42891</v>
      </c>
      <c r="E288" s="24"/>
      <c r="F288" s="25" t="s">
        <v>38</v>
      </c>
      <c r="G288" s="131">
        <v>1</v>
      </c>
      <c r="H288" s="260">
        <v>0.65</v>
      </c>
    </row>
    <row r="289" spans="1:8" ht="14.25">
      <c r="A289" s="10"/>
      <c r="B289" s="10"/>
      <c r="C289" s="26" t="s">
        <v>366</v>
      </c>
      <c r="D289" s="82">
        <v>43023</v>
      </c>
      <c r="E289" s="7">
        <v>1</v>
      </c>
      <c r="F289" s="8" t="s">
        <v>38</v>
      </c>
      <c r="G289" s="130">
        <f t="shared" ref="G289:G294" si="19">IF(E289&lt;&gt;"",VLOOKUP(E289&amp;", "&amp;F289,PointSkema,2,FALSE),0)</f>
        <v>6</v>
      </c>
      <c r="H289" s="249"/>
    </row>
    <row r="290" spans="1:8" ht="14.25">
      <c r="A290" s="10"/>
      <c r="B290" s="10"/>
      <c r="C290" s="26" t="s">
        <v>366</v>
      </c>
      <c r="D290" s="82">
        <v>43023</v>
      </c>
      <c r="E290" s="7">
        <v>4</v>
      </c>
      <c r="F290" s="8" t="s">
        <v>35</v>
      </c>
      <c r="G290" s="130">
        <f t="shared" si="19"/>
        <v>3</v>
      </c>
      <c r="H290" s="249"/>
    </row>
    <row r="291" spans="1:8" ht="14.25">
      <c r="A291" s="10"/>
      <c r="B291" s="10"/>
      <c r="C291" s="26" t="s">
        <v>366</v>
      </c>
      <c r="D291" s="82">
        <v>43037</v>
      </c>
      <c r="E291" s="7">
        <v>2</v>
      </c>
      <c r="F291" s="8" t="s">
        <v>35</v>
      </c>
      <c r="G291" s="130">
        <f t="shared" si="19"/>
        <v>5</v>
      </c>
      <c r="H291" s="247">
        <v>0.7</v>
      </c>
    </row>
    <row r="292" spans="1:8" ht="14.25">
      <c r="A292" s="10"/>
      <c r="B292" s="10"/>
      <c r="C292" s="26" t="s">
        <v>366</v>
      </c>
      <c r="D292" s="82">
        <v>43037</v>
      </c>
      <c r="E292" s="7">
        <v>1</v>
      </c>
      <c r="F292" s="8" t="s">
        <v>34</v>
      </c>
      <c r="G292" s="130">
        <f t="shared" si="19"/>
        <v>6</v>
      </c>
      <c r="H292" s="247">
        <v>0.70220000000000005</v>
      </c>
    </row>
    <row r="293" spans="1:8" ht="14.25">
      <c r="A293" s="10"/>
      <c r="B293" s="10"/>
      <c r="C293" s="26" t="s">
        <v>366</v>
      </c>
      <c r="D293" s="82">
        <v>43079</v>
      </c>
      <c r="E293" s="7">
        <v>1</v>
      </c>
      <c r="F293" s="8" t="s">
        <v>34</v>
      </c>
      <c r="G293" s="130">
        <f t="shared" si="19"/>
        <v>6</v>
      </c>
      <c r="H293" s="247">
        <v>0.78690000000000004</v>
      </c>
    </row>
    <row r="294" spans="1:8" ht="15" thickBot="1">
      <c r="A294" s="10"/>
      <c r="B294" s="10"/>
      <c r="C294" s="28"/>
      <c r="D294" s="26"/>
      <c r="E294" s="24"/>
      <c r="F294" s="25"/>
      <c r="G294" s="131">
        <f t="shared" si="19"/>
        <v>0</v>
      </c>
      <c r="H294" s="250"/>
    </row>
    <row r="295" spans="1:8" ht="15" thickBot="1">
      <c r="A295" s="10"/>
      <c r="B295" s="10"/>
      <c r="C295" s="333" t="str">
        <f>+A283&amp;", "&amp;B283</f>
        <v>Kamilla Frederiksen , Højgårds Medina</v>
      </c>
      <c r="D295" s="334"/>
      <c r="E295" s="334"/>
      <c r="F295" s="38" t="s">
        <v>173</v>
      </c>
      <c r="G295" s="126">
        <f>SUM(G283:G294)</f>
        <v>43</v>
      </c>
      <c r="H295" s="128"/>
    </row>
    <row r="296" spans="1:8" ht="14.25">
      <c r="A296" s="4"/>
      <c r="B296" s="4"/>
      <c r="C296" s="4"/>
      <c r="D296" s="13"/>
      <c r="E296" s="4"/>
      <c r="F296" s="4"/>
      <c r="G296" s="4"/>
    </row>
    <row r="297" spans="1:8" ht="15" thickBot="1">
      <c r="A297" s="4"/>
      <c r="B297" s="4"/>
      <c r="C297" s="4"/>
      <c r="D297" s="13"/>
      <c r="E297" s="4"/>
      <c r="F297" s="4"/>
      <c r="G297" s="4"/>
    </row>
    <row r="298" spans="1:8" ht="15" thickBot="1">
      <c r="A298" s="33" t="s">
        <v>0</v>
      </c>
      <c r="B298" s="42" t="s">
        <v>13</v>
      </c>
      <c r="C298" s="40" t="s">
        <v>2</v>
      </c>
      <c r="D298" s="35" t="s">
        <v>3</v>
      </c>
      <c r="E298" s="34" t="s">
        <v>8</v>
      </c>
      <c r="F298" s="34" t="s">
        <v>4</v>
      </c>
      <c r="G298" s="135" t="s">
        <v>5</v>
      </c>
      <c r="H298" s="163" t="s">
        <v>395</v>
      </c>
    </row>
    <row r="299" spans="1:8" ht="15" thickBot="1">
      <c r="A299" s="39" t="s">
        <v>512</v>
      </c>
      <c r="B299" s="43" t="s">
        <v>513</v>
      </c>
      <c r="C299" s="41" t="s">
        <v>366</v>
      </c>
      <c r="D299" s="82">
        <v>42812</v>
      </c>
      <c r="E299" s="30"/>
      <c r="F299" s="31" t="s">
        <v>39</v>
      </c>
      <c r="G299" s="129">
        <v>1</v>
      </c>
      <c r="H299" s="251">
        <v>0.66379999999999995</v>
      </c>
    </row>
    <row r="300" spans="1:8" ht="14.25">
      <c r="A300" s="10"/>
      <c r="B300" s="10"/>
      <c r="C300" s="26" t="s">
        <v>366</v>
      </c>
      <c r="D300" s="82">
        <v>42855</v>
      </c>
      <c r="E300" s="7"/>
      <c r="F300" s="8" t="s">
        <v>39</v>
      </c>
      <c r="G300" s="130">
        <v>1</v>
      </c>
      <c r="H300" s="247">
        <v>0.65549999999999997</v>
      </c>
    </row>
    <row r="301" spans="1:8" ht="14.25">
      <c r="A301" s="10"/>
      <c r="B301" s="10"/>
      <c r="C301" s="26" t="s">
        <v>366</v>
      </c>
      <c r="D301" s="82">
        <v>42855</v>
      </c>
      <c r="E301" s="7"/>
      <c r="F301" s="8" t="s">
        <v>38</v>
      </c>
      <c r="G301" s="130">
        <v>1</v>
      </c>
      <c r="H301" s="247">
        <v>0.65469999999999995</v>
      </c>
    </row>
    <row r="302" spans="1:8" ht="14.25">
      <c r="A302" s="10"/>
      <c r="B302" s="10"/>
      <c r="C302" s="26"/>
      <c r="D302" s="26"/>
      <c r="E302" s="7"/>
      <c r="F302" s="8"/>
      <c r="G302" s="130">
        <f t="shared" ref="G302:G304" si="20">IF(E302&lt;&gt;"",VLOOKUP(E302&amp;", "&amp;F302,PointSkema,2,FALSE),0)</f>
        <v>0</v>
      </c>
      <c r="H302" s="249"/>
    </row>
    <row r="303" spans="1:8" ht="14.25">
      <c r="A303" s="10"/>
      <c r="B303" s="10"/>
      <c r="C303" s="26"/>
      <c r="D303" s="26"/>
      <c r="E303" s="7"/>
      <c r="F303" s="8"/>
      <c r="G303" s="130">
        <f t="shared" si="20"/>
        <v>0</v>
      </c>
      <c r="H303" s="249"/>
    </row>
    <row r="304" spans="1:8" ht="15" thickBot="1">
      <c r="A304" s="10"/>
      <c r="B304" s="10"/>
      <c r="C304" s="28"/>
      <c r="D304" s="26"/>
      <c r="E304" s="24"/>
      <c r="F304" s="25"/>
      <c r="G304" s="131">
        <f t="shared" si="20"/>
        <v>0</v>
      </c>
      <c r="H304" s="250"/>
    </row>
    <row r="305" spans="1:8" ht="15" thickBot="1">
      <c r="A305" s="10"/>
      <c r="B305" s="10"/>
      <c r="C305" s="333" t="str">
        <f>+A299&amp;", "&amp;B299</f>
        <v>Sarah Viby Jensen , Snowball</v>
      </c>
      <c r="D305" s="334"/>
      <c r="E305" s="334"/>
      <c r="F305" s="38" t="s">
        <v>173</v>
      </c>
      <c r="G305" s="126">
        <f>SUM(G299:G304)</f>
        <v>3</v>
      </c>
      <c r="H305" s="128"/>
    </row>
    <row r="306" spans="1:8" ht="14.25">
      <c r="A306" s="4"/>
      <c r="B306" s="4"/>
      <c r="C306" s="4"/>
      <c r="D306" s="13"/>
      <c r="E306" s="4"/>
      <c r="F306" s="4"/>
      <c r="G306" s="4"/>
    </row>
    <row r="307" spans="1:8" ht="15" thickBot="1">
      <c r="A307" s="4"/>
      <c r="B307" s="4"/>
      <c r="C307" s="4"/>
      <c r="D307" s="13"/>
      <c r="E307" s="4"/>
      <c r="F307" s="4"/>
      <c r="G307" s="4"/>
    </row>
    <row r="308" spans="1:8" ht="15" thickBot="1">
      <c r="A308" s="33" t="s">
        <v>0</v>
      </c>
      <c r="B308" s="42" t="s">
        <v>13</v>
      </c>
      <c r="C308" s="40" t="s">
        <v>2</v>
      </c>
      <c r="D308" s="35" t="s">
        <v>3</v>
      </c>
      <c r="E308" s="34" t="s">
        <v>8</v>
      </c>
      <c r="F308" s="34" t="s">
        <v>4</v>
      </c>
      <c r="G308" s="135" t="s">
        <v>5</v>
      </c>
      <c r="H308" s="163" t="s">
        <v>395</v>
      </c>
    </row>
    <row r="309" spans="1:8" ht="15" thickBot="1">
      <c r="A309" s="96" t="s">
        <v>514</v>
      </c>
      <c r="B309" s="97" t="s">
        <v>515</v>
      </c>
      <c r="C309" s="98" t="s">
        <v>366</v>
      </c>
      <c r="D309" s="99">
        <v>42812</v>
      </c>
      <c r="E309" s="100"/>
      <c r="F309" s="101" t="s">
        <v>37</v>
      </c>
      <c r="G309" s="223">
        <v>1</v>
      </c>
      <c r="H309" s="266">
        <v>0.61370000000000002</v>
      </c>
    </row>
    <row r="310" spans="1:8" ht="14.25">
      <c r="A310" s="102"/>
      <c r="B310" s="102"/>
      <c r="C310" s="103" t="s">
        <v>366</v>
      </c>
      <c r="D310" s="99">
        <v>42813</v>
      </c>
      <c r="E310" s="104"/>
      <c r="F310" s="105" t="s">
        <v>37</v>
      </c>
      <c r="G310" s="224">
        <v>1</v>
      </c>
      <c r="H310" s="255">
        <v>0.67059999999999997</v>
      </c>
    </row>
    <row r="311" spans="1:8" ht="14.25">
      <c r="A311" s="102"/>
      <c r="B311" s="102"/>
      <c r="C311" s="103" t="s">
        <v>366</v>
      </c>
      <c r="D311" s="99">
        <v>42854</v>
      </c>
      <c r="E311" s="104">
        <v>1</v>
      </c>
      <c r="F311" s="105" t="s">
        <v>37</v>
      </c>
      <c r="G311" s="224">
        <f t="shared" ref="G311:G314" si="21">IF(E311&lt;&gt;"",VLOOKUP(E311&amp;", "&amp;F311,PointSkema,2,FALSE),0)</f>
        <v>6</v>
      </c>
      <c r="H311" s="255">
        <v>0.6966</v>
      </c>
    </row>
    <row r="312" spans="1:8" ht="14.25">
      <c r="A312" s="102"/>
      <c r="B312" s="102"/>
      <c r="C312" s="103"/>
      <c r="D312" s="103"/>
      <c r="E312" s="104"/>
      <c r="F312" s="105"/>
      <c r="G312" s="224">
        <f t="shared" si="21"/>
        <v>0</v>
      </c>
      <c r="H312" s="256"/>
    </row>
    <row r="313" spans="1:8" ht="14.25">
      <c r="A313" s="102"/>
      <c r="B313" s="102"/>
      <c r="C313" s="103"/>
      <c r="D313" s="103"/>
      <c r="E313" s="104"/>
      <c r="F313" s="105"/>
      <c r="G313" s="224">
        <f t="shared" si="21"/>
        <v>0</v>
      </c>
      <c r="H313" s="256"/>
    </row>
    <row r="314" spans="1:8" ht="15" thickBot="1">
      <c r="A314" s="102"/>
      <c r="B314" s="102"/>
      <c r="C314" s="106"/>
      <c r="D314" s="103"/>
      <c r="E314" s="107"/>
      <c r="F314" s="108"/>
      <c r="G314" s="225">
        <f t="shared" si="21"/>
        <v>0</v>
      </c>
      <c r="H314" s="257"/>
    </row>
    <row r="315" spans="1:8" ht="15" thickBot="1">
      <c r="A315" s="10"/>
      <c r="B315" s="10"/>
      <c r="C315" s="336" t="str">
        <f>+A309&amp;", "&amp;B309</f>
        <v xml:space="preserve">Emilia Madsen , Snorgaardens Mikado </v>
      </c>
      <c r="D315" s="337"/>
      <c r="E315" s="337"/>
      <c r="F315" s="146" t="s">
        <v>173</v>
      </c>
      <c r="G315" s="226">
        <f>SUM(G309:G314)</f>
        <v>8</v>
      </c>
      <c r="H315" s="128"/>
    </row>
    <row r="316" spans="1:8" ht="15" thickBot="1">
      <c r="A316" s="10"/>
      <c r="B316" s="10"/>
      <c r="C316" s="299"/>
      <c r="D316" s="299"/>
      <c r="E316" s="299"/>
      <c r="F316" s="300"/>
      <c r="G316" s="301"/>
      <c r="H316" s="297"/>
    </row>
    <row r="317" spans="1:8" ht="15" thickBot="1">
      <c r="A317" s="33" t="s">
        <v>0</v>
      </c>
      <c r="B317" s="42" t="s">
        <v>13</v>
      </c>
      <c r="C317" s="40" t="s">
        <v>2</v>
      </c>
      <c r="D317" s="35" t="s">
        <v>3</v>
      </c>
      <c r="E317" s="34" t="s">
        <v>8</v>
      </c>
      <c r="F317" s="34" t="s">
        <v>4</v>
      </c>
      <c r="G317" s="135" t="s">
        <v>5</v>
      </c>
      <c r="H317" s="253" t="s">
        <v>395</v>
      </c>
    </row>
    <row r="318" spans="1:8" ht="15" thickBot="1">
      <c r="A318" s="39" t="s">
        <v>656</v>
      </c>
      <c r="B318" s="43" t="s">
        <v>657</v>
      </c>
      <c r="C318" s="41" t="s">
        <v>325</v>
      </c>
      <c r="D318" s="82">
        <v>43037</v>
      </c>
      <c r="E318" s="30"/>
      <c r="F318" s="31" t="s">
        <v>38</v>
      </c>
      <c r="G318" s="129">
        <v>1</v>
      </c>
      <c r="H318" s="251">
        <v>0.64280000000000004</v>
      </c>
    </row>
    <row r="319" spans="1:8" ht="14.25">
      <c r="A319" s="10"/>
      <c r="B319" s="10"/>
      <c r="C319" s="26" t="s">
        <v>325</v>
      </c>
      <c r="D319" s="82">
        <v>43037</v>
      </c>
      <c r="E319" s="7"/>
      <c r="F319" s="8" t="s">
        <v>39</v>
      </c>
      <c r="G319" s="130">
        <v>1</v>
      </c>
      <c r="H319" s="247">
        <v>0.67769999999999997</v>
      </c>
    </row>
    <row r="320" spans="1:8" ht="15" thickBot="1">
      <c r="A320" s="10"/>
      <c r="B320" s="10"/>
      <c r="C320" s="28"/>
      <c r="D320" s="82"/>
      <c r="E320" s="24"/>
      <c r="F320" s="25"/>
      <c r="G320" s="131">
        <v>0</v>
      </c>
      <c r="H320" s="259"/>
    </row>
    <row r="321" spans="1:8" ht="15" thickBot="1">
      <c r="A321" s="10"/>
      <c r="B321" s="10"/>
      <c r="C321" s="333" t="str">
        <f>+A318&amp;", "&amp;B318</f>
        <v>Cecilie Christensen , Tess</v>
      </c>
      <c r="D321" s="334"/>
      <c r="E321" s="334"/>
      <c r="F321" s="38" t="s">
        <v>173</v>
      </c>
      <c r="G321" s="126">
        <f>SUM(G318:G320)</f>
        <v>2</v>
      </c>
      <c r="H321" s="128"/>
    </row>
    <row r="322" spans="1:8" ht="14.25">
      <c r="A322" s="4"/>
      <c r="B322" s="4"/>
      <c r="C322" s="4"/>
      <c r="D322" s="13"/>
      <c r="E322" s="4"/>
      <c r="F322" s="4"/>
      <c r="G322" s="4"/>
    </row>
    <row r="323" spans="1:8" ht="15" thickBot="1">
      <c r="A323" s="4"/>
      <c r="B323" s="4"/>
      <c r="C323" s="4"/>
      <c r="D323" s="13"/>
      <c r="E323" s="4"/>
      <c r="F323" s="4"/>
      <c r="G323" s="4"/>
    </row>
    <row r="324" spans="1:8" ht="15" thickBot="1">
      <c r="A324" s="33" t="s">
        <v>0</v>
      </c>
      <c r="B324" s="42" t="s">
        <v>13</v>
      </c>
      <c r="C324" s="40" t="s">
        <v>2</v>
      </c>
      <c r="D324" s="35" t="s">
        <v>3</v>
      </c>
      <c r="E324" s="34" t="s">
        <v>8</v>
      </c>
      <c r="F324" s="34" t="s">
        <v>4</v>
      </c>
      <c r="G324" s="135" t="s">
        <v>5</v>
      </c>
      <c r="H324" s="163" t="s">
        <v>395</v>
      </c>
    </row>
    <row r="325" spans="1:8" ht="15" thickBot="1">
      <c r="A325" s="39" t="s">
        <v>336</v>
      </c>
      <c r="B325" s="43" t="s">
        <v>550</v>
      </c>
      <c r="C325" s="41" t="s">
        <v>366</v>
      </c>
      <c r="D325" s="82">
        <v>42854</v>
      </c>
      <c r="E325" s="30">
        <v>2</v>
      </c>
      <c r="F325" s="31" t="s">
        <v>39</v>
      </c>
      <c r="G325" s="129">
        <v>5</v>
      </c>
      <c r="H325" s="265">
        <v>0.65269999999999995</v>
      </c>
    </row>
    <row r="326" spans="1:8" ht="14.25">
      <c r="A326" s="10"/>
      <c r="B326" s="10"/>
      <c r="C326" s="26" t="s">
        <v>366</v>
      </c>
      <c r="D326" s="82">
        <v>42854</v>
      </c>
      <c r="E326" s="7"/>
      <c r="F326" s="8" t="s">
        <v>38</v>
      </c>
      <c r="G326" s="130">
        <v>1</v>
      </c>
      <c r="H326" s="247">
        <v>0.62139999999999995</v>
      </c>
    </row>
    <row r="327" spans="1:8" ht="14.25">
      <c r="A327" s="10"/>
      <c r="B327" s="10"/>
      <c r="C327" s="26" t="s">
        <v>366</v>
      </c>
      <c r="D327" s="82">
        <v>42855</v>
      </c>
      <c r="E327" s="7"/>
      <c r="F327" s="8" t="s">
        <v>39</v>
      </c>
      <c r="G327" s="130">
        <v>1</v>
      </c>
      <c r="H327" s="247">
        <v>0.6694</v>
      </c>
    </row>
    <row r="328" spans="1:8" ht="14.25">
      <c r="A328" s="10"/>
      <c r="B328" s="10"/>
      <c r="C328" s="26" t="s">
        <v>366</v>
      </c>
      <c r="D328" s="82">
        <v>42855</v>
      </c>
      <c r="E328" s="7"/>
      <c r="F328" s="8" t="s">
        <v>38</v>
      </c>
      <c r="G328" s="130">
        <v>1</v>
      </c>
      <c r="H328" s="247">
        <v>0.65469999999999995</v>
      </c>
    </row>
    <row r="329" spans="1:8" ht="14.25">
      <c r="A329" s="10"/>
      <c r="B329" s="10"/>
      <c r="C329" s="26" t="s">
        <v>366</v>
      </c>
      <c r="D329" s="82">
        <v>42889</v>
      </c>
      <c r="E329" s="7"/>
      <c r="F329" s="8" t="s">
        <v>39</v>
      </c>
      <c r="G329" s="130">
        <v>1</v>
      </c>
      <c r="H329" s="247">
        <v>0.61660000000000004</v>
      </c>
    </row>
    <row r="330" spans="1:8" ht="14.25">
      <c r="A330" s="10"/>
      <c r="B330" s="10"/>
      <c r="C330" s="28" t="s">
        <v>366</v>
      </c>
      <c r="D330" s="82">
        <v>42889</v>
      </c>
      <c r="E330" s="24"/>
      <c r="F330" s="25" t="s">
        <v>38</v>
      </c>
      <c r="G330" s="131">
        <v>1</v>
      </c>
      <c r="H330" s="260">
        <v>0.60950000000000004</v>
      </c>
    </row>
    <row r="331" spans="1:8" ht="14.25">
      <c r="A331" s="10"/>
      <c r="B331" s="10"/>
      <c r="C331" s="28" t="s">
        <v>325</v>
      </c>
      <c r="D331" s="82">
        <v>42891</v>
      </c>
      <c r="E331" s="24"/>
      <c r="F331" s="25" t="s">
        <v>39</v>
      </c>
      <c r="G331" s="131">
        <v>1</v>
      </c>
      <c r="H331" s="260">
        <v>0.52769999999999995</v>
      </c>
    </row>
    <row r="332" spans="1:8" ht="14.25">
      <c r="A332" s="10"/>
      <c r="B332" s="10"/>
      <c r="C332" s="28" t="s">
        <v>325</v>
      </c>
      <c r="D332" s="82">
        <v>42891</v>
      </c>
      <c r="E332" s="24"/>
      <c r="F332" s="25" t="s">
        <v>38</v>
      </c>
      <c r="G332" s="131">
        <v>1</v>
      </c>
      <c r="H332" s="260">
        <v>0.63329999999999997</v>
      </c>
    </row>
    <row r="333" spans="1:8" ht="14.25">
      <c r="A333" s="10"/>
      <c r="B333" s="10"/>
      <c r="C333" s="26" t="s">
        <v>325</v>
      </c>
      <c r="D333" s="82">
        <v>43022</v>
      </c>
      <c r="E333" s="7"/>
      <c r="F333" s="8" t="s">
        <v>39</v>
      </c>
      <c r="G333" s="130">
        <v>1</v>
      </c>
      <c r="H333" s="247">
        <v>0.64049999999999996</v>
      </c>
    </row>
    <row r="334" spans="1:8" ht="14.25">
      <c r="A334" s="10"/>
      <c r="B334" s="10"/>
      <c r="C334" s="26" t="s">
        <v>325</v>
      </c>
      <c r="D334" s="82">
        <v>43022</v>
      </c>
      <c r="E334" s="7"/>
      <c r="F334" s="8" t="s">
        <v>35</v>
      </c>
      <c r="G334" s="130">
        <v>1</v>
      </c>
      <c r="H334" s="247">
        <v>0.6</v>
      </c>
    </row>
    <row r="335" spans="1:8" ht="14.25">
      <c r="A335" s="10"/>
      <c r="B335" s="10"/>
      <c r="C335" s="26" t="s">
        <v>325</v>
      </c>
      <c r="D335" s="82">
        <v>43023</v>
      </c>
      <c r="E335" s="7"/>
      <c r="F335" s="8" t="s">
        <v>39</v>
      </c>
      <c r="G335" s="130">
        <v>1</v>
      </c>
      <c r="H335" s="247">
        <v>0.65469999999999995</v>
      </c>
    </row>
    <row r="336" spans="1:8" ht="14.25">
      <c r="A336" s="10"/>
      <c r="B336" s="10"/>
      <c r="C336" s="26" t="s">
        <v>325</v>
      </c>
      <c r="D336" s="82">
        <v>43037</v>
      </c>
      <c r="E336" s="7"/>
      <c r="F336" s="8" t="s">
        <v>38</v>
      </c>
      <c r="G336" s="130">
        <v>1</v>
      </c>
      <c r="H336" s="247">
        <v>0.63570000000000004</v>
      </c>
    </row>
    <row r="337" spans="1:8" ht="14.25">
      <c r="A337" s="10"/>
      <c r="B337" s="10"/>
      <c r="C337" s="26" t="s">
        <v>325</v>
      </c>
      <c r="D337" s="82">
        <v>43037</v>
      </c>
      <c r="E337" s="7"/>
      <c r="F337" s="8" t="s">
        <v>35</v>
      </c>
      <c r="G337" s="130">
        <v>1</v>
      </c>
      <c r="H337" s="247">
        <v>0.59199999999999997</v>
      </c>
    </row>
    <row r="338" spans="1:8" ht="14.25">
      <c r="A338" s="10"/>
      <c r="B338" s="10"/>
      <c r="C338" s="26"/>
      <c r="D338" s="26"/>
      <c r="E338" s="7"/>
      <c r="F338" s="8"/>
      <c r="G338" s="130">
        <f t="shared" ref="G338:G339" si="22">IF(E338&lt;&gt;"",VLOOKUP(E338&amp;", "&amp;F338,PointSkema,2,FALSE),0)</f>
        <v>0</v>
      </c>
      <c r="H338" s="249"/>
    </row>
    <row r="339" spans="1:8" ht="14.25">
      <c r="A339" s="10"/>
      <c r="B339" s="10"/>
      <c r="C339" s="28"/>
      <c r="D339" s="26"/>
      <c r="E339" s="24"/>
      <c r="F339" s="25"/>
      <c r="G339" s="131">
        <f t="shared" si="22"/>
        <v>0</v>
      </c>
      <c r="H339" s="249"/>
    </row>
    <row r="340" spans="1:8" ht="15" thickBot="1">
      <c r="A340" s="10"/>
      <c r="B340" s="10"/>
      <c r="C340" s="26"/>
      <c r="D340" s="26"/>
      <c r="E340" s="7"/>
      <c r="F340" s="8"/>
      <c r="G340" s="130">
        <f t="shared" ref="G340" si="23">IF(E340&lt;&gt;"",VLOOKUP(E340&amp;", "&amp;F340,PointSkema,2,FALSE),0)</f>
        <v>0</v>
      </c>
      <c r="H340" s="250"/>
    </row>
    <row r="341" spans="1:8" ht="15" thickBot="1">
      <c r="A341" s="10"/>
      <c r="B341" s="10"/>
      <c r="C341" s="333" t="str">
        <f>+A325&amp;", "&amp;B325</f>
        <v>Cecilie Christensen, Østberg's Moonlight</v>
      </c>
      <c r="D341" s="334"/>
      <c r="E341" s="334"/>
      <c r="F341" s="38" t="s">
        <v>173</v>
      </c>
      <c r="G341" s="126">
        <f>SUM(G325:G340)</f>
        <v>17</v>
      </c>
      <c r="H341" s="133"/>
    </row>
    <row r="342" spans="1:8" ht="15" thickBot="1">
      <c r="A342" s="10"/>
      <c r="B342" s="10"/>
      <c r="C342" s="154"/>
      <c r="D342" s="154"/>
      <c r="E342" s="154"/>
      <c r="F342" s="155"/>
      <c r="G342" s="156"/>
      <c r="H342" s="157"/>
    </row>
    <row r="343" spans="1:8" ht="15" thickBot="1">
      <c r="A343" s="33" t="s">
        <v>0</v>
      </c>
      <c r="B343" s="42" t="s">
        <v>13</v>
      </c>
      <c r="C343" s="40" t="s">
        <v>2</v>
      </c>
      <c r="D343" s="35" t="s">
        <v>3</v>
      </c>
      <c r="E343" s="34" t="s">
        <v>8</v>
      </c>
      <c r="F343" s="34" t="s">
        <v>4</v>
      </c>
      <c r="G343" s="135" t="s">
        <v>5</v>
      </c>
      <c r="H343" s="163" t="s">
        <v>395</v>
      </c>
    </row>
    <row r="344" spans="1:8" ht="15" thickBot="1">
      <c r="A344" s="39" t="s">
        <v>388</v>
      </c>
      <c r="B344" s="43" t="s">
        <v>389</v>
      </c>
      <c r="C344" s="41" t="s">
        <v>548</v>
      </c>
      <c r="D344" s="82">
        <v>42972</v>
      </c>
      <c r="E344" s="30">
        <v>2</v>
      </c>
      <c r="F344" s="31" t="s">
        <v>39</v>
      </c>
      <c r="G344" s="129">
        <v>5</v>
      </c>
      <c r="H344" s="251"/>
    </row>
    <row r="345" spans="1:8" ht="14.25">
      <c r="A345" s="10"/>
      <c r="B345" s="10"/>
      <c r="C345" s="26"/>
      <c r="D345" s="82"/>
      <c r="E345" s="7"/>
      <c r="F345" s="8"/>
      <c r="G345" s="130">
        <v>0</v>
      </c>
      <c r="H345" s="247"/>
    </row>
    <row r="346" spans="1:8" ht="14.25">
      <c r="A346" s="10"/>
      <c r="B346" s="10"/>
      <c r="C346" s="26"/>
      <c r="D346" s="82"/>
      <c r="E346" s="7"/>
      <c r="F346" s="8"/>
      <c r="G346" s="130">
        <v>0</v>
      </c>
      <c r="H346" s="247"/>
    </row>
    <row r="347" spans="1:8" ht="14.25">
      <c r="A347" s="10"/>
      <c r="B347" s="10"/>
      <c r="C347" s="26"/>
      <c r="D347" s="26"/>
      <c r="E347" s="7"/>
      <c r="F347" s="8"/>
      <c r="G347" s="130">
        <f t="shared" ref="G347:G349" si="24">IF(E347&lt;&gt;"",VLOOKUP(E347&amp;", "&amp;F347,PointSkema,2,FALSE),0)</f>
        <v>0</v>
      </c>
      <c r="H347" s="249"/>
    </row>
    <row r="348" spans="1:8" ht="14.25">
      <c r="A348" s="10"/>
      <c r="B348" s="10"/>
      <c r="C348" s="26"/>
      <c r="D348" s="26"/>
      <c r="E348" s="7"/>
      <c r="F348" s="8"/>
      <c r="G348" s="130">
        <f t="shared" si="24"/>
        <v>0</v>
      </c>
      <c r="H348" s="249"/>
    </row>
    <row r="349" spans="1:8" ht="15" thickBot="1">
      <c r="A349" s="10"/>
      <c r="B349" s="10"/>
      <c r="C349" s="28"/>
      <c r="D349" s="26"/>
      <c r="E349" s="24"/>
      <c r="F349" s="25"/>
      <c r="G349" s="131">
        <f t="shared" si="24"/>
        <v>0</v>
      </c>
      <c r="H349" s="250"/>
    </row>
    <row r="350" spans="1:8" ht="15" thickBot="1">
      <c r="A350" s="10"/>
      <c r="B350" s="10"/>
      <c r="C350" s="333" t="str">
        <f>+A344&amp;", "&amp;B344</f>
        <v xml:space="preserve">Mikkel F. Hastrup Pedersen, Albert </v>
      </c>
      <c r="D350" s="334"/>
      <c r="E350" s="334"/>
      <c r="F350" s="38" t="s">
        <v>173</v>
      </c>
      <c r="G350" s="126">
        <f>SUM(G344:G349)</f>
        <v>5</v>
      </c>
      <c r="H350" s="128"/>
    </row>
    <row r="351" spans="1:8" ht="15" thickBot="1">
      <c r="A351" s="4"/>
      <c r="B351" s="4"/>
      <c r="C351" s="4"/>
      <c r="D351" s="13"/>
      <c r="E351" s="4"/>
      <c r="F351" s="4"/>
      <c r="G351" s="4"/>
    </row>
    <row r="352" spans="1:8" ht="15" thickBot="1">
      <c r="A352" s="33" t="s">
        <v>0</v>
      </c>
      <c r="B352" s="42" t="s">
        <v>13</v>
      </c>
      <c r="C352" s="40" t="s">
        <v>2</v>
      </c>
      <c r="D352" s="35" t="s">
        <v>3</v>
      </c>
      <c r="E352" s="34" t="s">
        <v>8</v>
      </c>
      <c r="F352" s="34" t="s">
        <v>4</v>
      </c>
      <c r="G352" s="135" t="s">
        <v>5</v>
      </c>
      <c r="H352" s="163" t="s">
        <v>395</v>
      </c>
    </row>
    <row r="353" spans="1:9" ht="15" thickBot="1">
      <c r="A353" s="39" t="s">
        <v>393</v>
      </c>
      <c r="B353" s="43" t="s">
        <v>391</v>
      </c>
      <c r="C353" s="41" t="s">
        <v>548</v>
      </c>
      <c r="D353" s="82">
        <v>42972</v>
      </c>
      <c r="E353" s="30">
        <v>2</v>
      </c>
      <c r="F353" s="31" t="s">
        <v>39</v>
      </c>
      <c r="G353" s="129">
        <v>4</v>
      </c>
      <c r="H353" s="251"/>
      <c r="I353" s="157"/>
    </row>
    <row r="354" spans="1:9" ht="14.25">
      <c r="A354" s="10"/>
      <c r="B354" s="10"/>
      <c r="C354" s="26"/>
      <c r="D354" s="82"/>
      <c r="E354" s="7"/>
      <c r="F354" s="8"/>
      <c r="G354" s="130">
        <v>0</v>
      </c>
      <c r="H354" s="247"/>
    </row>
    <row r="355" spans="1:9" ht="14.25">
      <c r="A355" s="10"/>
      <c r="B355" s="10"/>
      <c r="C355" s="26"/>
      <c r="D355" s="82"/>
      <c r="E355" s="7"/>
      <c r="F355" s="8"/>
      <c r="G355" s="130">
        <v>0</v>
      </c>
      <c r="H355" s="247"/>
    </row>
    <row r="356" spans="1:9" ht="14.25">
      <c r="A356" s="10"/>
      <c r="B356" s="10"/>
      <c r="C356" s="26"/>
      <c r="D356" s="26"/>
      <c r="E356" s="7"/>
      <c r="F356" s="8"/>
      <c r="G356" s="130">
        <f t="shared" ref="G356:G358" si="25">IF(E356&lt;&gt;"",VLOOKUP(E356&amp;", "&amp;F356,PointSkema,2,FALSE),0)</f>
        <v>0</v>
      </c>
      <c r="H356" s="249"/>
    </row>
    <row r="357" spans="1:9" ht="14.25">
      <c r="A357" s="10"/>
      <c r="B357" s="10"/>
      <c r="C357" s="26"/>
      <c r="D357" s="26"/>
      <c r="E357" s="7"/>
      <c r="F357" s="8"/>
      <c r="G357" s="130">
        <f t="shared" si="25"/>
        <v>0</v>
      </c>
      <c r="H357" s="249"/>
    </row>
    <row r="358" spans="1:9" ht="15" thickBot="1">
      <c r="A358" s="10"/>
      <c r="B358" s="10"/>
      <c r="C358" s="28"/>
      <c r="D358" s="26"/>
      <c r="E358" s="24"/>
      <c r="F358" s="25"/>
      <c r="G358" s="131">
        <f t="shared" si="25"/>
        <v>0</v>
      </c>
      <c r="H358" s="250"/>
    </row>
    <row r="359" spans="1:9" ht="15" thickBot="1">
      <c r="A359" s="10"/>
      <c r="B359" s="10"/>
      <c r="C359" s="333" t="str">
        <f>+A353&amp;", "&amp;B353</f>
        <v>Noah F. Hastrup Pedersen, Sultan</v>
      </c>
      <c r="D359" s="334"/>
      <c r="E359" s="334"/>
      <c r="F359" s="38" t="s">
        <v>173</v>
      </c>
      <c r="G359" s="126">
        <f>SUM(G353:G358)</f>
        <v>4</v>
      </c>
      <c r="H359" s="128"/>
    </row>
    <row r="360" spans="1:9" ht="15" thickBot="1">
      <c r="A360" s="4"/>
      <c r="B360" s="4"/>
      <c r="C360" s="4"/>
      <c r="D360" s="13"/>
      <c r="E360" s="4"/>
      <c r="F360" s="4"/>
      <c r="G360" s="4"/>
    </row>
    <row r="361" spans="1:9" ht="15" thickBot="1">
      <c r="A361" s="33" t="s">
        <v>0</v>
      </c>
      <c r="B361" s="42" t="s">
        <v>13</v>
      </c>
      <c r="C361" s="303" t="s">
        <v>2</v>
      </c>
      <c r="D361" s="302" t="s">
        <v>3</v>
      </c>
      <c r="E361" s="34" t="s">
        <v>8</v>
      </c>
      <c r="F361" s="34" t="s">
        <v>4</v>
      </c>
      <c r="G361" s="135" t="s">
        <v>5</v>
      </c>
      <c r="H361" s="163" t="s">
        <v>395</v>
      </c>
    </row>
    <row r="362" spans="1:9" ht="15" thickBot="1">
      <c r="A362" s="39" t="s">
        <v>652</v>
      </c>
      <c r="B362" s="43" t="s">
        <v>653</v>
      </c>
      <c r="C362" s="41" t="s">
        <v>366</v>
      </c>
      <c r="D362" s="82">
        <v>43037</v>
      </c>
      <c r="E362" s="30"/>
      <c r="F362" s="31" t="s">
        <v>35</v>
      </c>
      <c r="G362" s="129">
        <v>1</v>
      </c>
      <c r="H362" s="264">
        <v>0.68600000000000005</v>
      </c>
    </row>
    <row r="363" spans="1:9" ht="14.25">
      <c r="A363" s="10"/>
      <c r="B363" s="10"/>
      <c r="C363" s="26" t="s">
        <v>366</v>
      </c>
      <c r="D363" s="82">
        <v>43037</v>
      </c>
      <c r="E363" s="7"/>
      <c r="F363" s="8" t="s">
        <v>34</v>
      </c>
      <c r="G363" s="130">
        <v>1</v>
      </c>
      <c r="H363" s="261">
        <v>0.6956</v>
      </c>
    </row>
    <row r="364" spans="1:9" ht="14.25">
      <c r="A364" s="10"/>
      <c r="B364" s="10"/>
      <c r="C364" s="26" t="s">
        <v>366</v>
      </c>
      <c r="D364" s="82">
        <v>43079</v>
      </c>
      <c r="E364" s="7">
        <v>2</v>
      </c>
      <c r="F364" s="8" t="s">
        <v>35</v>
      </c>
      <c r="G364" s="130">
        <f t="shared" ref="G364:G367" si="26">IF(E364&lt;&gt;"",VLOOKUP(E364&amp;", "&amp;F364,PointSkema,2,FALSE),0)</f>
        <v>5</v>
      </c>
      <c r="H364" s="261">
        <v>0.78400000000000003</v>
      </c>
    </row>
    <row r="365" spans="1:9" ht="14.25">
      <c r="A365" s="10"/>
      <c r="B365" s="10"/>
      <c r="C365" s="26" t="s">
        <v>366</v>
      </c>
      <c r="D365" s="82">
        <v>43079</v>
      </c>
      <c r="E365" s="7">
        <v>3</v>
      </c>
      <c r="F365" s="8" t="s">
        <v>9</v>
      </c>
      <c r="G365" s="130">
        <f t="shared" si="26"/>
        <v>4</v>
      </c>
      <c r="H365" s="261">
        <v>0.75600000000000001</v>
      </c>
    </row>
    <row r="366" spans="1:9" ht="14.25">
      <c r="A366" s="10"/>
      <c r="B366" s="10"/>
      <c r="C366" s="26"/>
      <c r="D366" s="26"/>
      <c r="E366" s="7"/>
      <c r="F366" s="8"/>
      <c r="G366" s="130">
        <f t="shared" si="26"/>
        <v>0</v>
      </c>
      <c r="H366" s="256"/>
    </row>
    <row r="367" spans="1:9" ht="15" thickBot="1">
      <c r="A367" s="10"/>
      <c r="B367" s="10"/>
      <c r="C367" s="28"/>
      <c r="D367" s="26"/>
      <c r="E367" s="24"/>
      <c r="F367" s="25"/>
      <c r="G367" s="131">
        <f t="shared" si="26"/>
        <v>0</v>
      </c>
      <c r="H367" s="257"/>
    </row>
    <row r="368" spans="1:9" ht="15" thickBot="1">
      <c r="A368" s="10"/>
      <c r="B368" s="10"/>
      <c r="C368" s="333" t="str">
        <f>+A362&amp;", "&amp;B362</f>
        <v xml:space="preserve">Malou Andersen , Bon Ami </v>
      </c>
      <c r="D368" s="334"/>
      <c r="E368" s="334"/>
      <c r="F368" s="38" t="s">
        <v>173</v>
      </c>
      <c r="G368" s="126">
        <f>SUM(G362:G367)</f>
        <v>11</v>
      </c>
      <c r="H368" s="128"/>
    </row>
    <row r="369" spans="1:8" ht="15" thickBot="1">
      <c r="A369" s="4"/>
      <c r="B369" s="4"/>
      <c r="C369" s="4"/>
      <c r="D369" s="13"/>
      <c r="E369" s="4"/>
      <c r="F369" s="4"/>
      <c r="G369" s="4"/>
    </row>
    <row r="370" spans="1:8" ht="15" thickBot="1">
      <c r="A370" s="33" t="s">
        <v>0</v>
      </c>
      <c r="B370" s="42" t="s">
        <v>13</v>
      </c>
      <c r="C370" s="40" t="s">
        <v>2</v>
      </c>
      <c r="D370" s="35" t="s">
        <v>3</v>
      </c>
      <c r="E370" s="34" t="s">
        <v>8</v>
      </c>
      <c r="F370" s="34" t="s">
        <v>4</v>
      </c>
      <c r="G370" s="135" t="s">
        <v>5</v>
      </c>
      <c r="H370" s="163" t="s">
        <v>395</v>
      </c>
    </row>
    <row r="371" spans="1:8" ht="15" thickBot="1">
      <c r="A371" s="39" t="s">
        <v>668</v>
      </c>
      <c r="B371" s="43" t="s">
        <v>669</v>
      </c>
      <c r="C371" s="41" t="s">
        <v>366</v>
      </c>
      <c r="D371" s="82">
        <v>43037</v>
      </c>
      <c r="E371" s="30"/>
      <c r="F371" s="31" t="s">
        <v>39</v>
      </c>
      <c r="G371" s="129">
        <v>1</v>
      </c>
      <c r="H371" s="251">
        <v>0.68049999999999999</v>
      </c>
    </row>
    <row r="372" spans="1:8" ht="14.25">
      <c r="A372" s="10"/>
      <c r="B372" s="10"/>
      <c r="C372" s="26"/>
      <c r="D372" s="82"/>
      <c r="E372" s="7"/>
      <c r="F372" s="8"/>
      <c r="G372" s="130">
        <v>0</v>
      </c>
      <c r="H372" s="247"/>
    </row>
    <row r="373" spans="1:8" ht="14.25">
      <c r="A373" s="10"/>
      <c r="B373" s="10"/>
      <c r="C373" s="26"/>
      <c r="D373" s="82"/>
      <c r="E373" s="7"/>
      <c r="F373" s="8"/>
      <c r="G373" s="130">
        <v>0</v>
      </c>
      <c r="H373" s="247"/>
    </row>
    <row r="374" spans="1:8" ht="14.25">
      <c r="A374" s="10"/>
      <c r="B374" s="10"/>
      <c r="C374" s="26"/>
      <c r="D374" s="26"/>
      <c r="E374" s="7"/>
      <c r="F374" s="8"/>
      <c r="G374" s="130">
        <f t="shared" ref="G374:G376" si="27">IF(E374&lt;&gt;"",VLOOKUP(E374&amp;", "&amp;F374,PointSkema,2,FALSE),0)</f>
        <v>0</v>
      </c>
      <c r="H374" s="249"/>
    </row>
    <row r="375" spans="1:8" ht="14.25">
      <c r="A375" s="10"/>
      <c r="B375" s="10"/>
      <c r="C375" s="26"/>
      <c r="D375" s="26"/>
      <c r="E375" s="7"/>
      <c r="F375" s="8"/>
      <c r="G375" s="130">
        <f t="shared" si="27"/>
        <v>0</v>
      </c>
      <c r="H375" s="249"/>
    </row>
    <row r="376" spans="1:8" ht="15" thickBot="1">
      <c r="A376" s="10"/>
      <c r="B376" s="10"/>
      <c r="C376" s="28"/>
      <c r="D376" s="26"/>
      <c r="E376" s="24"/>
      <c r="F376" s="25"/>
      <c r="G376" s="131">
        <f t="shared" si="27"/>
        <v>0</v>
      </c>
      <c r="H376" s="250"/>
    </row>
    <row r="377" spans="1:8" ht="15" thickBot="1">
      <c r="A377" s="10"/>
      <c r="B377" s="10"/>
      <c r="C377" s="339" t="str">
        <f>+A371&amp;", "&amp;B371</f>
        <v xml:space="preserve">Isabell Lykke Nissen , Flicka </v>
      </c>
      <c r="D377" s="334"/>
      <c r="E377" s="334"/>
      <c r="F377" s="38" t="s">
        <v>173</v>
      </c>
      <c r="G377" s="126">
        <f>SUM(G371:G376)</f>
        <v>1</v>
      </c>
      <c r="H377" s="128"/>
    </row>
    <row r="378" spans="1:8" ht="15" thickBot="1">
      <c r="A378" s="10"/>
      <c r="B378" s="10"/>
      <c r="C378" s="298"/>
      <c r="D378" s="154"/>
      <c r="E378" s="154"/>
      <c r="F378" s="155"/>
      <c r="G378" s="156"/>
      <c r="H378" s="157"/>
    </row>
    <row r="379" spans="1:8" ht="15" thickBot="1">
      <c r="A379" s="33" t="s">
        <v>0</v>
      </c>
      <c r="B379" s="42" t="s">
        <v>13</v>
      </c>
      <c r="C379" s="303" t="s">
        <v>2</v>
      </c>
      <c r="D379" s="302" t="s">
        <v>3</v>
      </c>
      <c r="E379" s="34" t="s">
        <v>8</v>
      </c>
      <c r="F379" s="34" t="s">
        <v>4</v>
      </c>
      <c r="G379" s="135" t="s">
        <v>5</v>
      </c>
      <c r="H379" s="163" t="s">
        <v>395</v>
      </c>
    </row>
    <row r="380" spans="1:8" ht="15" thickBot="1">
      <c r="A380" s="39" t="s">
        <v>685</v>
      </c>
      <c r="B380" s="43" t="s">
        <v>686</v>
      </c>
      <c r="C380" s="41" t="s">
        <v>366</v>
      </c>
      <c r="D380" s="82">
        <v>43079</v>
      </c>
      <c r="E380" s="30"/>
      <c r="F380" s="31" t="s">
        <v>35</v>
      </c>
      <c r="G380" s="129">
        <v>1</v>
      </c>
      <c r="H380" s="264">
        <v>0.66800000000000004</v>
      </c>
    </row>
    <row r="381" spans="1:8" ht="14.25">
      <c r="A381" s="10"/>
      <c r="B381" s="10"/>
      <c r="C381" s="26"/>
      <c r="D381" s="82"/>
      <c r="E381" s="7"/>
      <c r="F381" s="8"/>
      <c r="G381" s="130">
        <v>0</v>
      </c>
      <c r="H381" s="261"/>
    </row>
    <row r="382" spans="1:8" ht="14.25">
      <c r="A382" s="10"/>
      <c r="B382" s="10"/>
      <c r="C382" s="26"/>
      <c r="D382" s="82"/>
      <c r="E382" s="7"/>
      <c r="F382" s="8"/>
      <c r="G382" s="130">
        <f t="shared" ref="G382:G385" si="28">IF(E382&lt;&gt;"",VLOOKUP(E382&amp;", "&amp;F382,PointSkema,2,FALSE),0)</f>
        <v>0</v>
      </c>
      <c r="H382" s="255"/>
    </row>
    <row r="383" spans="1:8" ht="14.25">
      <c r="A383" s="10"/>
      <c r="B383" s="10"/>
      <c r="C383" s="26"/>
      <c r="D383" s="26"/>
      <c r="E383" s="7"/>
      <c r="F383" s="8"/>
      <c r="G383" s="130">
        <f t="shared" si="28"/>
        <v>0</v>
      </c>
      <c r="H383" s="256"/>
    </row>
    <row r="384" spans="1:8" ht="14.25">
      <c r="A384" s="10"/>
      <c r="B384" s="10"/>
      <c r="C384" s="26"/>
      <c r="D384" s="26"/>
      <c r="E384" s="7"/>
      <c r="F384" s="8"/>
      <c r="G384" s="130">
        <f t="shared" si="28"/>
        <v>0</v>
      </c>
      <c r="H384" s="256"/>
    </row>
    <row r="385" spans="1:8" ht="15" thickBot="1">
      <c r="A385" s="10"/>
      <c r="B385" s="10"/>
      <c r="C385" s="28"/>
      <c r="D385" s="26"/>
      <c r="E385" s="24"/>
      <c r="F385" s="25"/>
      <c r="G385" s="131">
        <f t="shared" si="28"/>
        <v>0</v>
      </c>
      <c r="H385" s="257"/>
    </row>
    <row r="386" spans="1:8" ht="15" thickBot="1">
      <c r="A386" s="10"/>
      <c r="B386" s="10"/>
      <c r="C386" s="333" t="str">
        <f>+A380&amp;", "&amp;B380</f>
        <v xml:space="preserve">Lærke Viby Andersen, Salvador </v>
      </c>
      <c r="D386" s="334"/>
      <c r="E386" s="334"/>
      <c r="F386" s="38" t="s">
        <v>173</v>
      </c>
      <c r="G386" s="126">
        <f>SUM(G380:G385)</f>
        <v>1</v>
      </c>
      <c r="H386" s="128"/>
    </row>
    <row r="387" spans="1:8" ht="15" thickBot="1">
      <c r="A387" s="4"/>
      <c r="B387" s="4"/>
      <c r="C387" s="4"/>
      <c r="D387" s="13"/>
      <c r="E387" s="4"/>
      <c r="F387" s="4"/>
      <c r="G387" s="4"/>
    </row>
    <row r="388" spans="1:8" ht="15" thickBot="1">
      <c r="A388" s="33" t="s">
        <v>0</v>
      </c>
      <c r="B388" s="42" t="s">
        <v>13</v>
      </c>
      <c r="C388" s="303" t="s">
        <v>2</v>
      </c>
      <c r="D388" s="302" t="s">
        <v>3</v>
      </c>
      <c r="E388" s="34" t="s">
        <v>8</v>
      </c>
      <c r="F388" s="34" t="s">
        <v>4</v>
      </c>
      <c r="G388" s="135" t="s">
        <v>5</v>
      </c>
      <c r="H388" s="163" t="s">
        <v>395</v>
      </c>
    </row>
    <row r="389" spans="1:8" ht="15" thickBot="1">
      <c r="A389" s="39" t="s">
        <v>687</v>
      </c>
      <c r="B389" s="43" t="s">
        <v>688</v>
      </c>
      <c r="C389" s="41" t="s">
        <v>366</v>
      </c>
      <c r="D389" s="82">
        <v>43079</v>
      </c>
      <c r="E389" s="30"/>
      <c r="F389" s="31" t="s">
        <v>35</v>
      </c>
      <c r="G389" s="129">
        <v>1</v>
      </c>
      <c r="H389" s="264">
        <v>0.61599999999999999</v>
      </c>
    </row>
    <row r="390" spans="1:8" ht="14.25">
      <c r="A390" s="10"/>
      <c r="B390" s="10"/>
      <c r="C390" s="26" t="s">
        <v>366</v>
      </c>
      <c r="D390" s="82">
        <v>43079</v>
      </c>
      <c r="E390" s="7"/>
      <c r="F390" s="8" t="s">
        <v>34</v>
      </c>
      <c r="G390" s="130">
        <v>1</v>
      </c>
      <c r="H390" s="261">
        <v>0.6956</v>
      </c>
    </row>
    <row r="391" spans="1:8" ht="14.25">
      <c r="A391" s="10"/>
      <c r="B391" s="10"/>
      <c r="C391" s="26"/>
      <c r="D391" s="82"/>
      <c r="E391" s="7"/>
      <c r="F391" s="8"/>
      <c r="G391" s="130">
        <f t="shared" ref="G391:G394" si="29">IF(E391&lt;&gt;"",VLOOKUP(E391&amp;", "&amp;F391,PointSkema,2,FALSE),0)</f>
        <v>0</v>
      </c>
      <c r="H391" s="255"/>
    </row>
    <row r="392" spans="1:8" ht="14.25">
      <c r="A392" s="10"/>
      <c r="B392" s="10"/>
      <c r="C392" s="26"/>
      <c r="D392" s="26"/>
      <c r="E392" s="7"/>
      <c r="F392" s="8"/>
      <c r="G392" s="130">
        <f t="shared" si="29"/>
        <v>0</v>
      </c>
      <c r="H392" s="256"/>
    </row>
    <row r="393" spans="1:8" ht="14.25">
      <c r="A393" s="10"/>
      <c r="B393" s="10"/>
      <c r="C393" s="26"/>
      <c r="D393" s="26"/>
      <c r="E393" s="7"/>
      <c r="F393" s="8"/>
      <c r="G393" s="130">
        <f t="shared" si="29"/>
        <v>0</v>
      </c>
      <c r="H393" s="256"/>
    </row>
    <row r="394" spans="1:8" ht="15" thickBot="1">
      <c r="A394" s="10"/>
      <c r="B394" s="10"/>
      <c r="C394" s="28"/>
      <c r="D394" s="26"/>
      <c r="E394" s="24"/>
      <c r="F394" s="25"/>
      <c r="G394" s="131">
        <f t="shared" si="29"/>
        <v>0</v>
      </c>
      <c r="H394" s="257"/>
    </row>
    <row r="395" spans="1:8" ht="15" thickBot="1">
      <c r="A395" s="10"/>
      <c r="B395" s="10"/>
      <c r="C395" s="333" t="str">
        <f>+A389&amp;", "&amp;B389</f>
        <v>Sara Grøn, Midnights Majsa</v>
      </c>
      <c r="D395" s="334"/>
      <c r="E395" s="334"/>
      <c r="F395" s="38" t="s">
        <v>173</v>
      </c>
      <c r="G395" s="126">
        <f>SUM(G389:G394)</f>
        <v>2</v>
      </c>
      <c r="H395" s="128"/>
    </row>
    <row r="396" spans="1:8" ht="15" thickBot="1">
      <c r="A396" s="4"/>
      <c r="B396" s="4"/>
      <c r="C396" s="4"/>
      <c r="D396" s="13"/>
      <c r="E396" s="4"/>
      <c r="F396" s="4"/>
      <c r="G396" s="4"/>
    </row>
    <row r="397" spans="1:8" ht="15" thickBot="1">
      <c r="A397" s="33" t="s">
        <v>0</v>
      </c>
      <c r="B397" s="42" t="s">
        <v>13</v>
      </c>
      <c r="C397" s="303" t="s">
        <v>2</v>
      </c>
      <c r="D397" s="302" t="s">
        <v>3</v>
      </c>
      <c r="E397" s="34" t="s">
        <v>8</v>
      </c>
      <c r="F397" s="34" t="s">
        <v>4</v>
      </c>
      <c r="G397" s="135" t="s">
        <v>5</v>
      </c>
      <c r="H397" s="163" t="s">
        <v>395</v>
      </c>
    </row>
    <row r="398" spans="1:8" ht="15" thickBot="1">
      <c r="A398" s="39" t="s">
        <v>689</v>
      </c>
      <c r="B398" s="43" t="s">
        <v>690</v>
      </c>
      <c r="C398" s="41" t="s">
        <v>366</v>
      </c>
      <c r="D398" s="82">
        <v>43079</v>
      </c>
      <c r="E398" s="30"/>
      <c r="F398" s="31" t="s">
        <v>38</v>
      </c>
      <c r="G398" s="129">
        <v>1</v>
      </c>
      <c r="H398" s="264">
        <v>0.61419999999999997</v>
      </c>
    </row>
    <row r="399" spans="1:8" ht="14.25">
      <c r="A399" s="10"/>
      <c r="B399" s="10"/>
      <c r="C399" s="26" t="s">
        <v>366</v>
      </c>
      <c r="D399" s="82">
        <v>43079</v>
      </c>
      <c r="E399" s="7">
        <v>1</v>
      </c>
      <c r="F399" s="8" t="s">
        <v>39</v>
      </c>
      <c r="G399" s="130">
        <v>6</v>
      </c>
      <c r="H399" s="261"/>
    </row>
    <row r="400" spans="1:8" ht="14.25">
      <c r="A400" s="10"/>
      <c r="B400" s="10"/>
      <c r="C400" s="26"/>
      <c r="D400" s="82"/>
      <c r="E400" s="7"/>
      <c r="F400" s="8"/>
      <c r="G400" s="130">
        <f t="shared" ref="G400:G403" si="30">IF(E400&lt;&gt;"",VLOOKUP(E400&amp;", "&amp;F400,PointSkema,2,FALSE),0)</f>
        <v>0</v>
      </c>
      <c r="H400" s="255"/>
    </row>
    <row r="401" spans="1:8" ht="14.25">
      <c r="A401" s="10"/>
      <c r="B401" s="10"/>
      <c r="C401" s="26"/>
      <c r="D401" s="26"/>
      <c r="E401" s="7"/>
      <c r="F401" s="8"/>
      <c r="G401" s="130">
        <f t="shared" si="30"/>
        <v>0</v>
      </c>
      <c r="H401" s="256"/>
    </row>
    <row r="402" spans="1:8" ht="14.25">
      <c r="A402" s="10"/>
      <c r="B402" s="10"/>
      <c r="C402" s="26"/>
      <c r="D402" s="26"/>
      <c r="E402" s="7"/>
      <c r="F402" s="8"/>
      <c r="G402" s="130">
        <f t="shared" si="30"/>
        <v>0</v>
      </c>
      <c r="H402" s="256"/>
    </row>
    <row r="403" spans="1:8" ht="15" thickBot="1">
      <c r="A403" s="10"/>
      <c r="B403" s="10"/>
      <c r="C403" s="28"/>
      <c r="D403" s="26"/>
      <c r="E403" s="24"/>
      <c r="F403" s="25"/>
      <c r="G403" s="131">
        <f t="shared" si="30"/>
        <v>0</v>
      </c>
      <c r="H403" s="257"/>
    </row>
    <row r="404" spans="1:8" ht="15" thickBot="1">
      <c r="A404" s="10"/>
      <c r="B404" s="10"/>
      <c r="C404" s="333" t="str">
        <f>+A398&amp;", "&amp;B398</f>
        <v>Anne Kirstine Ransborg , Iwan</v>
      </c>
      <c r="D404" s="334"/>
      <c r="E404" s="334"/>
      <c r="F404" s="38" t="s">
        <v>173</v>
      </c>
      <c r="G404" s="126">
        <f>SUM(G398:G403)</f>
        <v>7</v>
      </c>
      <c r="H404" s="128"/>
    </row>
    <row r="405" spans="1:8" ht="15" thickBot="1">
      <c r="A405" s="4"/>
      <c r="B405" s="4"/>
      <c r="C405" s="4"/>
      <c r="D405" s="13"/>
      <c r="E405" s="4"/>
      <c r="F405" s="4"/>
      <c r="G405" s="4"/>
    </row>
    <row r="406" spans="1:8" ht="15" thickBot="1">
      <c r="A406" s="33" t="s">
        <v>0</v>
      </c>
      <c r="B406" s="42" t="s">
        <v>13</v>
      </c>
      <c r="C406" s="303" t="s">
        <v>2</v>
      </c>
      <c r="D406" s="302" t="s">
        <v>3</v>
      </c>
      <c r="E406" s="34" t="s">
        <v>8</v>
      </c>
      <c r="F406" s="34" t="s">
        <v>4</v>
      </c>
      <c r="G406" s="135" t="s">
        <v>5</v>
      </c>
      <c r="H406" s="163" t="s">
        <v>395</v>
      </c>
    </row>
    <row r="407" spans="1:8" ht="15" thickBot="1">
      <c r="A407" s="39" t="s">
        <v>691</v>
      </c>
      <c r="B407" s="43" t="s">
        <v>683</v>
      </c>
      <c r="C407" s="41" t="s">
        <v>366</v>
      </c>
      <c r="D407" s="82">
        <v>43079</v>
      </c>
      <c r="E407" s="30"/>
      <c r="F407" s="31" t="s">
        <v>38</v>
      </c>
      <c r="G407" s="129">
        <v>1</v>
      </c>
      <c r="H407" s="264">
        <v>0.6</v>
      </c>
    </row>
    <row r="408" spans="1:8" ht="14.25">
      <c r="A408" s="10"/>
      <c r="B408" s="10"/>
      <c r="C408" s="26" t="s">
        <v>366</v>
      </c>
      <c r="D408" s="82">
        <v>43079</v>
      </c>
      <c r="E408" s="7"/>
      <c r="F408" s="8" t="s">
        <v>39</v>
      </c>
      <c r="G408" s="130">
        <v>1</v>
      </c>
      <c r="H408" s="261"/>
    </row>
    <row r="409" spans="1:8" ht="14.25">
      <c r="A409" s="10"/>
      <c r="B409" s="10"/>
      <c r="C409" s="26" t="s">
        <v>366</v>
      </c>
      <c r="D409" s="82">
        <v>43023</v>
      </c>
      <c r="E409" s="7"/>
      <c r="F409" s="8" t="s">
        <v>39</v>
      </c>
      <c r="G409" s="130">
        <v>1</v>
      </c>
      <c r="H409" s="261">
        <v>0.6583</v>
      </c>
    </row>
    <row r="410" spans="1:8" ht="14.25">
      <c r="A410" s="10"/>
      <c r="B410" s="10"/>
      <c r="C410" s="26" t="s">
        <v>366</v>
      </c>
      <c r="D410" s="82">
        <v>43023</v>
      </c>
      <c r="E410" s="7"/>
      <c r="F410" s="8" t="s">
        <v>38</v>
      </c>
      <c r="G410" s="130">
        <v>1</v>
      </c>
      <c r="H410" s="261">
        <v>0.6714</v>
      </c>
    </row>
    <row r="411" spans="1:8" ht="14.25">
      <c r="A411" s="10"/>
      <c r="B411" s="10"/>
      <c r="C411" s="26"/>
      <c r="D411" s="26"/>
      <c r="E411" s="7"/>
      <c r="F411" s="8"/>
      <c r="G411" s="130">
        <f t="shared" ref="G411:G412" si="31">IF(E411&lt;&gt;"",VLOOKUP(E411&amp;", "&amp;F411,PointSkema,2,FALSE),0)</f>
        <v>0</v>
      </c>
      <c r="H411" s="262"/>
    </row>
    <row r="412" spans="1:8" ht="15" thickBot="1">
      <c r="A412" s="10"/>
      <c r="B412" s="10"/>
      <c r="C412" s="28"/>
      <c r="D412" s="26"/>
      <c r="E412" s="24"/>
      <c r="F412" s="25"/>
      <c r="G412" s="131">
        <f t="shared" si="31"/>
        <v>0</v>
      </c>
      <c r="H412" s="257"/>
    </row>
    <row r="413" spans="1:8" ht="15" thickBot="1">
      <c r="A413" s="10"/>
      <c r="B413" s="10"/>
      <c r="C413" s="333" t="str">
        <f>+A407&amp;", "&amp;B407</f>
        <v xml:space="preserve">Vijla Eriksen , Mila </v>
      </c>
      <c r="D413" s="334"/>
      <c r="E413" s="334"/>
      <c r="F413" s="38" t="s">
        <v>173</v>
      </c>
      <c r="G413" s="126">
        <f>SUM(G407:G412)</f>
        <v>4</v>
      </c>
      <c r="H413" s="128"/>
    </row>
    <row r="414" spans="1:8" ht="15" thickBot="1">
      <c r="A414" s="4"/>
      <c r="B414" s="4"/>
      <c r="C414" s="4"/>
      <c r="D414" s="13"/>
      <c r="E414" s="4"/>
      <c r="F414" s="4"/>
      <c r="G414" s="4"/>
    </row>
    <row r="415" spans="1:8" ht="15" thickBot="1">
      <c r="A415" s="33" t="s">
        <v>0</v>
      </c>
      <c r="B415" s="42" t="s">
        <v>13</v>
      </c>
      <c r="C415" s="303" t="s">
        <v>2</v>
      </c>
      <c r="D415" s="302" t="s">
        <v>3</v>
      </c>
      <c r="E415" s="34" t="s">
        <v>8</v>
      </c>
      <c r="F415" s="34" t="s">
        <v>4</v>
      </c>
      <c r="G415" s="135" t="s">
        <v>5</v>
      </c>
      <c r="H415" s="163" t="s">
        <v>395</v>
      </c>
    </row>
    <row r="416" spans="1:8" ht="15" thickBot="1">
      <c r="A416" s="39" t="s">
        <v>707</v>
      </c>
      <c r="B416" s="43" t="s">
        <v>708</v>
      </c>
      <c r="C416" s="41" t="s">
        <v>366</v>
      </c>
      <c r="D416" s="82">
        <v>43022</v>
      </c>
      <c r="E416" s="30"/>
      <c r="F416" s="31" t="s">
        <v>39</v>
      </c>
      <c r="G416" s="129">
        <v>1</v>
      </c>
      <c r="H416" s="264">
        <v>0.60550000000000004</v>
      </c>
    </row>
    <row r="417" spans="1:8" ht="14.25">
      <c r="A417" s="10"/>
      <c r="B417" s="10"/>
      <c r="C417" s="26" t="s">
        <v>366</v>
      </c>
      <c r="D417" s="82">
        <v>43022</v>
      </c>
      <c r="E417" s="7"/>
      <c r="F417" s="8" t="s">
        <v>38</v>
      </c>
      <c r="G417" s="130">
        <v>1</v>
      </c>
      <c r="H417" s="261">
        <v>0.54520000000000002</v>
      </c>
    </row>
    <row r="418" spans="1:8" ht="14.25">
      <c r="A418" s="10"/>
      <c r="B418" s="10"/>
      <c r="C418" s="26" t="s">
        <v>366</v>
      </c>
      <c r="D418" s="82">
        <v>43023</v>
      </c>
      <c r="E418" s="7"/>
      <c r="F418" s="8" t="s">
        <v>39</v>
      </c>
      <c r="G418" s="130">
        <v>1</v>
      </c>
      <c r="H418" s="261">
        <v>0.64159999999999995</v>
      </c>
    </row>
    <row r="419" spans="1:8" ht="14.25">
      <c r="A419" s="10"/>
      <c r="B419" s="10"/>
      <c r="C419" s="26" t="s">
        <v>366</v>
      </c>
      <c r="D419" s="82">
        <v>43023</v>
      </c>
      <c r="E419" s="7"/>
      <c r="F419" s="8" t="s">
        <v>38</v>
      </c>
      <c r="G419" s="130">
        <v>1</v>
      </c>
      <c r="H419" s="261">
        <v>0.62139999999999995</v>
      </c>
    </row>
    <row r="420" spans="1:8" ht="14.25">
      <c r="A420" s="10"/>
      <c r="B420" s="10"/>
      <c r="C420" s="26"/>
      <c r="D420" s="26"/>
      <c r="E420" s="7"/>
      <c r="F420" s="8"/>
      <c r="G420" s="130">
        <f t="shared" ref="G420:G421" si="32">IF(E420&lt;&gt;"",VLOOKUP(E420&amp;", "&amp;F420,PointSkema,2,FALSE),0)</f>
        <v>0</v>
      </c>
      <c r="H420" s="256"/>
    </row>
    <row r="421" spans="1:8" ht="15" thickBot="1">
      <c r="A421" s="10"/>
      <c r="B421" s="10"/>
      <c r="C421" s="28"/>
      <c r="D421" s="26"/>
      <c r="E421" s="24"/>
      <c r="F421" s="25"/>
      <c r="G421" s="131">
        <f t="shared" si="32"/>
        <v>0</v>
      </c>
      <c r="H421" s="257"/>
    </row>
    <row r="422" spans="1:8" ht="15" thickBot="1">
      <c r="A422" s="10"/>
      <c r="B422" s="10"/>
      <c r="C422" s="333" t="str">
        <f>+A416&amp;", "&amp;B416</f>
        <v xml:space="preserve">Isabella Nørgaards Aldzic Andersen, Norrings Bentley </v>
      </c>
      <c r="D422" s="334"/>
      <c r="E422" s="334"/>
      <c r="F422" s="38" t="s">
        <v>173</v>
      </c>
      <c r="G422" s="126">
        <f>SUM(G416:G421)</f>
        <v>4</v>
      </c>
      <c r="H422" s="128"/>
    </row>
    <row r="423" spans="1:8" ht="15" thickBot="1">
      <c r="A423" s="4"/>
      <c r="B423" s="4"/>
      <c r="C423" s="4"/>
      <c r="D423" s="13"/>
      <c r="E423" s="4"/>
      <c r="F423" s="4"/>
      <c r="G423" s="4"/>
    </row>
    <row r="424" spans="1:8" ht="15" thickBot="1">
      <c r="A424" s="33" t="s">
        <v>0</v>
      </c>
      <c r="B424" s="42" t="s">
        <v>13</v>
      </c>
      <c r="C424" s="303" t="s">
        <v>2</v>
      </c>
      <c r="D424" s="302" t="s">
        <v>3</v>
      </c>
      <c r="E424" s="34" t="s">
        <v>8</v>
      </c>
      <c r="F424" s="34" t="s">
        <v>4</v>
      </c>
      <c r="G424" s="135" t="s">
        <v>5</v>
      </c>
      <c r="H424" s="163" t="s">
        <v>395</v>
      </c>
    </row>
    <row r="425" spans="1:8" ht="15" thickBot="1">
      <c r="A425" s="39" t="s">
        <v>702</v>
      </c>
      <c r="B425" s="43" t="s">
        <v>703</v>
      </c>
      <c r="C425" s="41" t="s">
        <v>366</v>
      </c>
      <c r="D425" s="82">
        <v>43022</v>
      </c>
      <c r="E425" s="30"/>
      <c r="F425" s="31" t="s">
        <v>35</v>
      </c>
      <c r="G425" s="129">
        <v>1</v>
      </c>
      <c r="H425" s="264">
        <v>0.59399999999999997</v>
      </c>
    </row>
    <row r="426" spans="1:8" ht="14.25">
      <c r="A426" s="10"/>
      <c r="B426" s="10"/>
      <c r="C426" s="26"/>
      <c r="D426" s="82"/>
      <c r="E426" s="7"/>
      <c r="F426" s="8"/>
      <c r="G426" s="130">
        <v>0</v>
      </c>
      <c r="H426" s="261"/>
    </row>
    <row r="427" spans="1:8" ht="14.25">
      <c r="A427" s="10"/>
      <c r="B427" s="10"/>
      <c r="C427" s="26"/>
      <c r="D427" s="82"/>
      <c r="E427" s="7"/>
      <c r="F427" s="8"/>
      <c r="G427" s="130">
        <f t="shared" ref="G427:G430" si="33">IF(E427&lt;&gt;"",VLOOKUP(E427&amp;", "&amp;F427,PointSkema,2,FALSE),0)</f>
        <v>0</v>
      </c>
      <c r="H427" s="255"/>
    </row>
    <row r="428" spans="1:8" ht="14.25">
      <c r="A428" s="10"/>
      <c r="B428" s="10"/>
      <c r="C428" s="26"/>
      <c r="D428" s="26"/>
      <c r="E428" s="7"/>
      <c r="F428" s="8"/>
      <c r="G428" s="130">
        <f t="shared" si="33"/>
        <v>0</v>
      </c>
      <c r="H428" s="256"/>
    </row>
    <row r="429" spans="1:8" ht="14.25">
      <c r="A429" s="10"/>
      <c r="B429" s="10"/>
      <c r="C429" s="26"/>
      <c r="D429" s="26"/>
      <c r="E429" s="7"/>
      <c r="F429" s="8"/>
      <c r="G429" s="130">
        <f t="shared" si="33"/>
        <v>0</v>
      </c>
      <c r="H429" s="256"/>
    </row>
    <row r="430" spans="1:8" ht="15" thickBot="1">
      <c r="A430" s="10"/>
      <c r="B430" s="10"/>
      <c r="C430" s="28"/>
      <c r="D430" s="26"/>
      <c r="E430" s="24"/>
      <c r="F430" s="25"/>
      <c r="G430" s="131">
        <f t="shared" si="33"/>
        <v>0</v>
      </c>
      <c r="H430" s="257"/>
    </row>
    <row r="431" spans="1:8" ht="15" thickBot="1">
      <c r="A431" s="10"/>
      <c r="B431" s="10"/>
      <c r="C431" s="333" t="str">
        <f>+A425&amp;", "&amp;B425</f>
        <v xml:space="preserve">Clara Hedegaard , Pepsi </v>
      </c>
      <c r="D431" s="334"/>
      <c r="E431" s="334"/>
      <c r="F431" s="38" t="s">
        <v>173</v>
      </c>
      <c r="G431" s="126">
        <f>SUM(G425:G430)</f>
        <v>1</v>
      </c>
      <c r="H431" s="128"/>
    </row>
    <row r="432" spans="1:8" ht="15" thickBot="1">
      <c r="A432" s="4"/>
      <c r="B432" s="4"/>
      <c r="C432" s="4"/>
      <c r="D432" s="13"/>
      <c r="E432" s="4"/>
      <c r="F432" s="4"/>
      <c r="G432" s="4"/>
    </row>
    <row r="433" spans="1:8" ht="15" thickBot="1">
      <c r="A433" s="33" t="s">
        <v>0</v>
      </c>
      <c r="B433" s="42" t="s">
        <v>13</v>
      </c>
      <c r="C433" s="303" t="s">
        <v>2</v>
      </c>
      <c r="D433" s="302" t="s">
        <v>3</v>
      </c>
      <c r="E433" s="34" t="s">
        <v>8</v>
      </c>
      <c r="F433" s="34" t="s">
        <v>4</v>
      </c>
      <c r="G433" s="135" t="s">
        <v>5</v>
      </c>
      <c r="H433" s="163" t="s">
        <v>395</v>
      </c>
    </row>
    <row r="434" spans="1:8" ht="15" thickBot="1">
      <c r="A434" s="39" t="s">
        <v>680</v>
      </c>
      <c r="B434" s="43" t="s">
        <v>709</v>
      </c>
      <c r="C434" s="41" t="s">
        <v>366</v>
      </c>
      <c r="D434" s="82">
        <v>43023</v>
      </c>
      <c r="E434" s="30"/>
      <c r="F434" s="31" t="s">
        <v>38</v>
      </c>
      <c r="G434" s="129">
        <v>1</v>
      </c>
      <c r="H434" s="264">
        <v>0.63800000000000001</v>
      </c>
    </row>
    <row r="435" spans="1:8" ht="14.25">
      <c r="A435" s="10"/>
      <c r="B435" s="10"/>
      <c r="C435" s="26" t="s">
        <v>366</v>
      </c>
      <c r="D435" s="82">
        <v>43023</v>
      </c>
      <c r="E435" s="7"/>
      <c r="F435" s="8" t="s">
        <v>39</v>
      </c>
      <c r="G435" s="130">
        <v>1</v>
      </c>
      <c r="H435" s="261">
        <v>0.65549999999999997</v>
      </c>
    </row>
    <row r="436" spans="1:8" ht="14.25">
      <c r="A436" s="10"/>
      <c r="B436" s="10"/>
      <c r="C436" s="26" t="s">
        <v>366</v>
      </c>
      <c r="D436" s="82">
        <v>43022</v>
      </c>
      <c r="E436" s="7">
        <v>1</v>
      </c>
      <c r="F436" s="8" t="s">
        <v>39</v>
      </c>
      <c r="G436" s="130">
        <f t="shared" ref="G436:G439" si="34">IF(E436&lt;&gt;"",VLOOKUP(E436&amp;", "&amp;F436,PointSkema,2,FALSE),0)</f>
        <v>6</v>
      </c>
      <c r="H436" s="261">
        <v>0.70550000000000002</v>
      </c>
    </row>
    <row r="437" spans="1:8" ht="14.25">
      <c r="A437" s="10"/>
      <c r="B437" s="10"/>
      <c r="C437" s="26" t="s">
        <v>366</v>
      </c>
      <c r="D437" s="82">
        <v>43022</v>
      </c>
      <c r="E437" s="7"/>
      <c r="F437" s="8" t="s">
        <v>38</v>
      </c>
      <c r="G437" s="130">
        <v>1</v>
      </c>
      <c r="H437" s="261">
        <v>0.67379999999999995</v>
      </c>
    </row>
    <row r="438" spans="1:8" ht="14.25">
      <c r="A438" s="10"/>
      <c r="B438" s="10"/>
      <c r="C438" s="26"/>
      <c r="D438" s="26"/>
      <c r="E438" s="7"/>
      <c r="F438" s="8"/>
      <c r="G438" s="130">
        <f t="shared" si="34"/>
        <v>0</v>
      </c>
      <c r="H438" s="256"/>
    </row>
    <row r="439" spans="1:8" ht="15" thickBot="1">
      <c r="A439" s="10"/>
      <c r="B439" s="10"/>
      <c r="C439" s="28"/>
      <c r="D439" s="26"/>
      <c r="E439" s="24"/>
      <c r="F439" s="25"/>
      <c r="G439" s="131">
        <f t="shared" si="34"/>
        <v>0</v>
      </c>
      <c r="H439" s="257"/>
    </row>
    <row r="440" spans="1:8" ht="15" thickBot="1">
      <c r="A440" s="10"/>
      <c r="B440" s="10"/>
      <c r="C440" s="333" t="str">
        <f>+A434&amp;", "&amp;B434</f>
        <v xml:space="preserve">Victoria Cramer , Taras Questiva OX </v>
      </c>
      <c r="D440" s="334"/>
      <c r="E440" s="334"/>
      <c r="F440" s="38" t="s">
        <v>173</v>
      </c>
      <c r="G440" s="126">
        <f>SUM(G434:G439)</f>
        <v>9</v>
      </c>
      <c r="H440" s="128"/>
    </row>
    <row r="441" spans="1:8" ht="14.25">
      <c r="A441" s="4"/>
      <c r="B441" s="4"/>
      <c r="C441" s="4"/>
      <c r="D441" s="13"/>
      <c r="E441" s="4"/>
      <c r="F441" s="4"/>
      <c r="G441" s="4"/>
    </row>
    <row r="442" spans="1:8" ht="14.25">
      <c r="A442" s="10"/>
      <c r="B442" s="10"/>
      <c r="C442" s="154"/>
      <c r="D442" s="154"/>
      <c r="E442" s="154"/>
      <c r="F442" s="155"/>
      <c r="G442" s="156"/>
      <c r="H442" s="157"/>
    </row>
    <row r="443" spans="1:8" ht="14.25">
      <c r="A443" s="45" t="s">
        <v>42</v>
      </c>
      <c r="B443" s="45"/>
      <c r="C443" s="45"/>
      <c r="D443" s="19"/>
      <c r="E443" s="14"/>
      <c r="F443" s="14"/>
      <c r="G443" s="14"/>
    </row>
    <row r="444" spans="1:8" ht="14.25">
      <c r="A444" s="45" t="s">
        <v>4</v>
      </c>
      <c r="B444" s="45" t="s">
        <v>5</v>
      </c>
      <c r="C444" s="46" t="s">
        <v>116</v>
      </c>
      <c r="D444" s="71" t="s">
        <v>324</v>
      </c>
      <c r="E444" s="14"/>
      <c r="F444" s="14"/>
      <c r="G444" s="14"/>
    </row>
    <row r="445" spans="1:8" ht="14.25">
      <c r="A445" s="47" t="s">
        <v>123</v>
      </c>
      <c r="B445" s="48">
        <v>6</v>
      </c>
      <c r="C445" s="47" t="s">
        <v>39</v>
      </c>
      <c r="D445" s="71">
        <v>1</v>
      </c>
      <c r="E445" s="14"/>
      <c r="F445" s="14"/>
      <c r="G445" s="14"/>
    </row>
    <row r="446" spans="1:8" ht="14.25">
      <c r="A446" s="47" t="s">
        <v>124</v>
      </c>
      <c r="B446" s="48">
        <v>5</v>
      </c>
      <c r="C446" s="47" t="s">
        <v>38</v>
      </c>
      <c r="D446" s="71">
        <v>2</v>
      </c>
      <c r="E446" s="14"/>
      <c r="F446" s="14"/>
      <c r="G446" s="14"/>
    </row>
    <row r="447" spans="1:8" ht="14.25">
      <c r="A447" s="47" t="s">
        <v>125</v>
      </c>
      <c r="B447" s="48">
        <v>4</v>
      </c>
      <c r="C447" s="47" t="s">
        <v>35</v>
      </c>
      <c r="D447" s="71">
        <v>3</v>
      </c>
      <c r="E447" s="14"/>
      <c r="F447" s="14"/>
      <c r="G447" s="14"/>
    </row>
    <row r="448" spans="1:8" ht="14.25">
      <c r="A448" s="47" t="s">
        <v>126</v>
      </c>
      <c r="B448" s="48">
        <v>3</v>
      </c>
      <c r="C448" s="47" t="s">
        <v>34</v>
      </c>
      <c r="D448" s="71">
        <v>4</v>
      </c>
      <c r="E448" s="14"/>
      <c r="F448" s="14"/>
      <c r="G448" s="14"/>
    </row>
    <row r="449" spans="1:7" ht="14.25">
      <c r="A449" s="47" t="s">
        <v>286</v>
      </c>
      <c r="B449" s="48">
        <v>2</v>
      </c>
      <c r="C449" s="47" t="s">
        <v>24</v>
      </c>
      <c r="D449" s="71" t="s">
        <v>271</v>
      </c>
      <c r="E449" s="14"/>
      <c r="F449" s="14"/>
      <c r="G449" s="14"/>
    </row>
    <row r="450" spans="1:7" ht="14.25">
      <c r="A450" s="47" t="s">
        <v>127</v>
      </c>
      <c r="B450" s="48">
        <v>6</v>
      </c>
      <c r="C450" s="47" t="s">
        <v>36</v>
      </c>
      <c r="D450" s="19"/>
      <c r="E450" s="14"/>
      <c r="F450" s="14"/>
      <c r="G450" s="14"/>
    </row>
    <row r="451" spans="1:7" ht="14.25">
      <c r="A451" s="47" t="s">
        <v>128</v>
      </c>
      <c r="B451" s="48">
        <v>5</v>
      </c>
      <c r="C451" s="47" t="s">
        <v>6</v>
      </c>
      <c r="D451" s="19"/>
      <c r="E451" s="14"/>
      <c r="F451" s="14"/>
      <c r="G451" s="14"/>
    </row>
    <row r="452" spans="1:7" ht="14.25">
      <c r="A452" s="47" t="s">
        <v>129</v>
      </c>
      <c r="B452" s="48">
        <v>4</v>
      </c>
      <c r="C452" s="47" t="s">
        <v>9</v>
      </c>
      <c r="D452" s="19"/>
      <c r="E452" s="14"/>
      <c r="F452" s="14"/>
      <c r="G452" s="14"/>
    </row>
    <row r="453" spans="1:7" ht="14.25">
      <c r="A453" s="47" t="s">
        <v>130</v>
      </c>
      <c r="B453" s="48">
        <v>3</v>
      </c>
      <c r="C453" s="47" t="s">
        <v>37</v>
      </c>
      <c r="D453" s="19"/>
      <c r="E453" s="14"/>
      <c r="F453" s="14"/>
      <c r="G453" s="14"/>
    </row>
    <row r="454" spans="1:7" ht="14.25">
      <c r="A454" s="47" t="s">
        <v>272</v>
      </c>
      <c r="B454" s="48">
        <v>2</v>
      </c>
      <c r="C454" s="47" t="s">
        <v>15</v>
      </c>
      <c r="D454" s="19"/>
      <c r="E454" s="14"/>
      <c r="F454" s="14"/>
      <c r="G454" s="14"/>
    </row>
    <row r="455" spans="1:7" ht="14.25">
      <c r="A455" s="47" t="s">
        <v>131</v>
      </c>
      <c r="B455" s="48">
        <v>6</v>
      </c>
      <c r="C455" s="47" t="s">
        <v>41</v>
      </c>
      <c r="D455" s="19"/>
      <c r="E455" s="14"/>
      <c r="F455" s="14"/>
      <c r="G455" s="14"/>
    </row>
    <row r="456" spans="1:7" ht="14.25">
      <c r="A456" s="47" t="s">
        <v>132</v>
      </c>
      <c r="B456" s="48">
        <v>5</v>
      </c>
      <c r="C456" s="47" t="s">
        <v>14</v>
      </c>
      <c r="D456" s="19"/>
      <c r="E456" s="14"/>
      <c r="F456" s="14"/>
      <c r="G456" s="14"/>
    </row>
    <row r="457" spans="1:7" ht="14.25">
      <c r="A457" s="47" t="s">
        <v>133</v>
      </c>
      <c r="B457" s="48">
        <v>4</v>
      </c>
      <c r="C457" s="47" t="s">
        <v>21</v>
      </c>
      <c r="D457" s="19"/>
      <c r="E457" s="14"/>
      <c r="F457" s="14"/>
      <c r="G457" s="14"/>
    </row>
    <row r="458" spans="1:7" ht="14.25">
      <c r="A458" s="47" t="s">
        <v>134</v>
      </c>
      <c r="B458" s="48">
        <v>3</v>
      </c>
      <c r="C458" s="47" t="s">
        <v>22</v>
      </c>
      <c r="D458" s="19"/>
      <c r="E458" s="14"/>
      <c r="F458" s="14"/>
      <c r="G458" s="14"/>
    </row>
    <row r="459" spans="1:7" ht="14.25">
      <c r="A459" s="47" t="s">
        <v>273</v>
      </c>
      <c r="B459" s="48">
        <v>2</v>
      </c>
      <c r="C459" s="47" t="s">
        <v>16</v>
      </c>
      <c r="D459" s="19"/>
      <c r="E459" s="14"/>
      <c r="F459" s="14"/>
      <c r="G459" s="14"/>
    </row>
    <row r="460" spans="1:7" ht="14.25">
      <c r="A460" s="47" t="s">
        <v>135</v>
      </c>
      <c r="B460" s="48">
        <v>6</v>
      </c>
      <c r="C460" s="47" t="s">
        <v>23</v>
      </c>
      <c r="D460" s="19"/>
      <c r="E460" s="14"/>
      <c r="F460" s="14"/>
      <c r="G460" s="14"/>
    </row>
    <row r="461" spans="1:7" ht="14.25">
      <c r="A461" s="47" t="s">
        <v>136</v>
      </c>
      <c r="B461" s="48">
        <v>5</v>
      </c>
      <c r="C461" s="47"/>
      <c r="D461" s="19"/>
      <c r="E461" s="14"/>
      <c r="F461" s="14"/>
      <c r="G461" s="14"/>
    </row>
    <row r="462" spans="1:7" ht="14.25">
      <c r="A462" s="47" t="s">
        <v>137</v>
      </c>
      <c r="B462" s="48">
        <v>4</v>
      </c>
      <c r="C462" s="47"/>
      <c r="D462" s="19"/>
      <c r="E462" s="14"/>
      <c r="F462" s="14"/>
      <c r="G462" s="14"/>
    </row>
    <row r="463" spans="1:7" ht="14.25">
      <c r="A463" s="47" t="s">
        <v>138</v>
      </c>
      <c r="B463" s="48">
        <v>3</v>
      </c>
      <c r="C463" s="47"/>
      <c r="D463" s="19"/>
      <c r="E463" s="14"/>
      <c r="F463" s="14"/>
      <c r="G463" s="14"/>
    </row>
    <row r="464" spans="1:7" ht="14.25">
      <c r="A464" s="47" t="s">
        <v>274</v>
      </c>
      <c r="B464" s="48">
        <v>2</v>
      </c>
      <c r="C464" s="56"/>
      <c r="D464" s="19"/>
      <c r="E464" s="14"/>
      <c r="F464" s="14"/>
      <c r="G464" s="14"/>
    </row>
    <row r="465" spans="1:7" ht="14.25">
      <c r="A465" s="47" t="s">
        <v>64</v>
      </c>
      <c r="B465" s="48">
        <v>6</v>
      </c>
      <c r="C465" s="45"/>
      <c r="D465" s="19"/>
      <c r="E465" s="14"/>
      <c r="F465" s="14"/>
      <c r="G465" s="14"/>
    </row>
    <row r="466" spans="1:7" ht="14.25">
      <c r="A466" s="47" t="s">
        <v>65</v>
      </c>
      <c r="B466" s="48">
        <v>5</v>
      </c>
      <c r="C466" s="45"/>
      <c r="D466" s="19"/>
      <c r="E466" s="14"/>
      <c r="F466" s="14"/>
      <c r="G466" s="14"/>
    </row>
    <row r="467" spans="1:7" ht="14.25">
      <c r="A467" s="47" t="s">
        <v>66</v>
      </c>
      <c r="B467" s="48">
        <v>4</v>
      </c>
      <c r="C467" s="45"/>
      <c r="D467" s="19"/>
      <c r="E467" s="14"/>
      <c r="F467" s="14"/>
      <c r="G467" s="14"/>
    </row>
    <row r="468" spans="1:7" ht="14.25">
      <c r="A468" s="47" t="s">
        <v>67</v>
      </c>
      <c r="B468" s="48">
        <v>3</v>
      </c>
      <c r="C468" s="45"/>
      <c r="D468" s="19"/>
      <c r="E468" s="14"/>
      <c r="F468" s="14"/>
      <c r="G468" s="14"/>
    </row>
    <row r="469" spans="1:7" ht="14.25">
      <c r="A469" s="47" t="s">
        <v>275</v>
      </c>
      <c r="B469" s="48">
        <v>2</v>
      </c>
      <c r="C469" s="45"/>
      <c r="D469" s="19"/>
      <c r="E469" s="14"/>
      <c r="F469" s="14"/>
      <c r="G469" s="14"/>
    </row>
    <row r="470" spans="1:7" ht="14.25">
      <c r="A470" s="47" t="s">
        <v>68</v>
      </c>
      <c r="B470" s="48">
        <v>6</v>
      </c>
      <c r="C470" s="45"/>
      <c r="D470" s="19"/>
      <c r="E470" s="14"/>
      <c r="F470" s="14"/>
      <c r="G470" s="14"/>
    </row>
    <row r="471" spans="1:7" ht="14.25">
      <c r="A471" s="47" t="s">
        <v>69</v>
      </c>
      <c r="B471" s="48">
        <v>5</v>
      </c>
      <c r="C471" s="45"/>
      <c r="D471" s="19"/>
      <c r="E471" s="14"/>
      <c r="F471" s="14"/>
      <c r="G471" s="14"/>
    </row>
    <row r="472" spans="1:7" ht="14.25">
      <c r="A472" s="47" t="s">
        <v>70</v>
      </c>
      <c r="B472" s="48">
        <v>4</v>
      </c>
      <c r="C472" s="45"/>
      <c r="D472" s="19"/>
      <c r="E472" s="14"/>
      <c r="F472" s="14"/>
      <c r="G472" s="14"/>
    </row>
    <row r="473" spans="1:7" ht="14.25">
      <c r="A473" s="47" t="s">
        <v>71</v>
      </c>
      <c r="B473" s="48">
        <v>3</v>
      </c>
      <c r="C473" s="45"/>
      <c r="D473" s="19"/>
      <c r="E473" s="14"/>
      <c r="F473" s="14"/>
      <c r="G473" s="14"/>
    </row>
    <row r="474" spans="1:7" ht="14.25">
      <c r="A474" s="47" t="s">
        <v>276</v>
      </c>
      <c r="B474" s="48">
        <v>2</v>
      </c>
      <c r="C474" s="45"/>
      <c r="D474" s="19"/>
      <c r="E474" s="14"/>
      <c r="F474" s="14"/>
      <c r="G474" s="14"/>
    </row>
    <row r="475" spans="1:7" ht="14.25">
      <c r="A475" s="47" t="s">
        <v>139</v>
      </c>
      <c r="B475" s="48">
        <v>6</v>
      </c>
      <c r="C475" s="45"/>
      <c r="D475" s="19"/>
      <c r="E475" s="14"/>
      <c r="F475" s="14"/>
      <c r="G475" s="14"/>
    </row>
    <row r="476" spans="1:7" ht="14.25">
      <c r="A476" s="47" t="s">
        <v>140</v>
      </c>
      <c r="B476" s="48">
        <v>5</v>
      </c>
      <c r="C476" s="45"/>
      <c r="D476" s="19"/>
      <c r="E476" s="14"/>
      <c r="F476" s="14"/>
      <c r="G476" s="14"/>
    </row>
    <row r="477" spans="1:7" ht="14.25">
      <c r="A477" s="47" t="s">
        <v>141</v>
      </c>
      <c r="B477" s="48">
        <v>4</v>
      </c>
      <c r="C477" s="45"/>
      <c r="D477" s="19"/>
      <c r="E477" s="14"/>
      <c r="F477" s="14"/>
      <c r="G477" s="14"/>
    </row>
    <row r="478" spans="1:7" ht="14.25">
      <c r="A478" s="47" t="s">
        <v>142</v>
      </c>
      <c r="B478" s="48">
        <v>3</v>
      </c>
      <c r="C478" s="45"/>
      <c r="D478" s="19"/>
      <c r="E478" s="14"/>
      <c r="F478" s="14"/>
      <c r="G478" s="14"/>
    </row>
    <row r="479" spans="1:7" ht="14.25">
      <c r="A479" s="47" t="s">
        <v>277</v>
      </c>
      <c r="B479" s="48">
        <v>2</v>
      </c>
      <c r="C479" s="45"/>
      <c r="D479" s="19"/>
      <c r="E479" s="14"/>
      <c r="F479" s="14"/>
      <c r="G479" s="14"/>
    </row>
    <row r="480" spans="1:7" ht="14.25">
      <c r="A480" s="47" t="s">
        <v>143</v>
      </c>
      <c r="B480" s="48">
        <v>6</v>
      </c>
      <c r="C480" s="45"/>
      <c r="D480" s="19"/>
      <c r="E480" s="14"/>
      <c r="F480" s="14"/>
      <c r="G480" s="14"/>
    </row>
    <row r="481" spans="1:7" ht="14.25">
      <c r="A481" s="47" t="s">
        <v>144</v>
      </c>
      <c r="B481" s="48">
        <v>5</v>
      </c>
      <c r="C481" s="45"/>
      <c r="D481" s="19"/>
      <c r="E481" s="14"/>
      <c r="F481" s="14"/>
      <c r="G481" s="14"/>
    </row>
    <row r="482" spans="1:7" ht="14.25">
      <c r="A482" s="47" t="s">
        <v>145</v>
      </c>
      <c r="B482" s="48">
        <v>4</v>
      </c>
      <c r="C482" s="45"/>
      <c r="D482" s="19"/>
      <c r="E482" s="14"/>
      <c r="F482" s="14"/>
      <c r="G482" s="14"/>
    </row>
    <row r="483" spans="1:7" ht="14.25">
      <c r="A483" s="47" t="s">
        <v>146</v>
      </c>
      <c r="B483" s="48">
        <v>3</v>
      </c>
      <c r="C483" s="45"/>
      <c r="D483" s="19"/>
      <c r="E483" s="14"/>
      <c r="F483" s="14"/>
      <c r="G483" s="14"/>
    </row>
    <row r="484" spans="1:7" ht="14.25">
      <c r="A484" s="47" t="s">
        <v>278</v>
      </c>
      <c r="B484" s="48">
        <v>2</v>
      </c>
      <c r="C484" s="45"/>
      <c r="D484" s="19"/>
      <c r="E484" s="14"/>
      <c r="F484" s="14"/>
      <c r="G484" s="14"/>
    </row>
    <row r="485" spans="1:7" ht="14.25">
      <c r="A485" s="47" t="s">
        <v>76</v>
      </c>
      <c r="B485" s="48">
        <v>6</v>
      </c>
      <c r="C485" s="45"/>
      <c r="D485" s="19"/>
      <c r="E485" s="14"/>
      <c r="F485" s="14"/>
      <c r="G485" s="14"/>
    </row>
    <row r="486" spans="1:7" ht="14.25">
      <c r="A486" s="47" t="s">
        <v>77</v>
      </c>
      <c r="B486" s="48">
        <v>5</v>
      </c>
      <c r="C486" s="45"/>
      <c r="D486" s="19"/>
      <c r="E486" s="14"/>
      <c r="F486" s="14"/>
      <c r="G486" s="14"/>
    </row>
    <row r="487" spans="1:7" ht="14.25">
      <c r="A487" s="47" t="s">
        <v>78</v>
      </c>
      <c r="B487" s="48">
        <v>4</v>
      </c>
      <c r="C487" s="45"/>
      <c r="D487" s="19"/>
      <c r="E487" s="14"/>
      <c r="F487" s="14"/>
      <c r="G487" s="14"/>
    </row>
    <row r="488" spans="1:7" ht="14.25">
      <c r="A488" s="47" t="s">
        <v>79</v>
      </c>
      <c r="B488" s="48">
        <v>3</v>
      </c>
      <c r="C488" s="45"/>
      <c r="D488" s="19"/>
      <c r="E488" s="14"/>
      <c r="F488" s="14"/>
      <c r="G488" s="14"/>
    </row>
    <row r="489" spans="1:7" ht="14.25">
      <c r="A489" s="47" t="s">
        <v>279</v>
      </c>
      <c r="B489" s="48">
        <v>2</v>
      </c>
      <c r="C489" s="45"/>
      <c r="D489" s="19"/>
      <c r="E489" s="14"/>
      <c r="F489" s="14"/>
      <c r="G489" s="14"/>
    </row>
    <row r="490" spans="1:7" ht="14.25">
      <c r="A490" s="47" t="s">
        <v>80</v>
      </c>
      <c r="B490" s="48">
        <v>6</v>
      </c>
      <c r="C490" s="45"/>
      <c r="D490" s="19"/>
      <c r="E490" s="14"/>
      <c r="F490" s="14"/>
      <c r="G490" s="14"/>
    </row>
    <row r="491" spans="1:7" ht="14.25">
      <c r="A491" s="47" t="s">
        <v>81</v>
      </c>
      <c r="B491" s="48">
        <v>5</v>
      </c>
      <c r="C491" s="45"/>
      <c r="D491" s="19"/>
      <c r="E491" s="14"/>
      <c r="F491" s="14"/>
      <c r="G491" s="14"/>
    </row>
    <row r="492" spans="1:7" ht="14.25">
      <c r="A492" s="47" t="s">
        <v>82</v>
      </c>
      <c r="B492" s="48">
        <v>4</v>
      </c>
      <c r="C492" s="45"/>
      <c r="D492" s="19"/>
      <c r="E492" s="14"/>
      <c r="F492" s="14"/>
      <c r="G492" s="14"/>
    </row>
    <row r="493" spans="1:7" ht="14.25">
      <c r="A493" s="47" t="s">
        <v>83</v>
      </c>
      <c r="B493" s="48">
        <v>3</v>
      </c>
      <c r="C493" s="45"/>
      <c r="D493" s="19"/>
      <c r="E493" s="14"/>
      <c r="F493" s="14"/>
      <c r="G493" s="14"/>
    </row>
    <row r="494" spans="1:7" ht="14.25">
      <c r="A494" s="47" t="s">
        <v>280</v>
      </c>
      <c r="B494" s="48">
        <v>2</v>
      </c>
      <c r="C494" s="45"/>
      <c r="D494" s="19"/>
      <c r="E494" s="14"/>
      <c r="F494" s="14"/>
      <c r="G494" s="14"/>
    </row>
    <row r="495" spans="1:7" ht="14.25">
      <c r="A495" s="47" t="s">
        <v>147</v>
      </c>
      <c r="B495" s="48">
        <v>6</v>
      </c>
      <c r="C495" s="45"/>
      <c r="D495" s="19"/>
      <c r="E495" s="14"/>
      <c r="F495" s="14"/>
      <c r="G495" s="14"/>
    </row>
    <row r="496" spans="1:7" ht="14.25">
      <c r="A496" s="47" t="s">
        <v>148</v>
      </c>
      <c r="B496" s="48">
        <v>5</v>
      </c>
      <c r="C496" s="45"/>
      <c r="D496" s="19"/>
      <c r="E496" s="14"/>
      <c r="F496" s="14"/>
      <c r="G496" s="14"/>
    </row>
    <row r="497" spans="1:7" ht="14.25">
      <c r="A497" s="47" t="s">
        <v>149</v>
      </c>
      <c r="B497" s="48">
        <v>4</v>
      </c>
      <c r="C497" s="45"/>
      <c r="D497" s="19"/>
      <c r="E497" s="14"/>
      <c r="F497" s="14"/>
      <c r="G497" s="14"/>
    </row>
    <row r="498" spans="1:7" ht="14.25">
      <c r="A498" s="47" t="s">
        <v>150</v>
      </c>
      <c r="B498" s="48">
        <v>3</v>
      </c>
      <c r="C498" s="45"/>
      <c r="D498" s="19"/>
      <c r="E498" s="14"/>
      <c r="F498" s="14"/>
      <c r="G498" s="14"/>
    </row>
    <row r="499" spans="1:7" ht="14.25">
      <c r="A499" s="47" t="s">
        <v>281</v>
      </c>
      <c r="B499" s="48">
        <v>2</v>
      </c>
      <c r="C499" s="45"/>
      <c r="D499" s="19"/>
      <c r="E499" s="14"/>
      <c r="F499" s="14"/>
      <c r="G499" s="14"/>
    </row>
    <row r="500" spans="1:7" ht="14.25">
      <c r="A500" s="47" t="s">
        <v>151</v>
      </c>
      <c r="B500" s="48">
        <v>6</v>
      </c>
      <c r="C500" s="45"/>
      <c r="D500" s="19"/>
      <c r="E500" s="14"/>
      <c r="F500" s="14"/>
      <c r="G500" s="14"/>
    </row>
    <row r="501" spans="1:7" ht="14.25">
      <c r="A501" s="47" t="s">
        <v>152</v>
      </c>
      <c r="B501" s="48">
        <v>5</v>
      </c>
      <c r="C501" s="45"/>
      <c r="D501" s="19"/>
      <c r="E501" s="14"/>
      <c r="F501" s="14"/>
      <c r="G501" s="14"/>
    </row>
    <row r="502" spans="1:7" ht="14.25">
      <c r="A502" s="47" t="s">
        <v>153</v>
      </c>
      <c r="B502" s="48">
        <v>4</v>
      </c>
      <c r="C502" s="45"/>
      <c r="D502" s="19"/>
      <c r="E502" s="14"/>
      <c r="F502" s="14"/>
      <c r="G502" s="14"/>
    </row>
    <row r="503" spans="1:7" ht="14.25">
      <c r="A503" s="47" t="s">
        <v>154</v>
      </c>
      <c r="B503" s="48">
        <v>3</v>
      </c>
      <c r="C503" s="45"/>
      <c r="D503" s="19"/>
      <c r="E503" s="14"/>
      <c r="F503" s="14"/>
      <c r="G503" s="14"/>
    </row>
    <row r="504" spans="1:7" ht="14.25">
      <c r="A504" s="47" t="s">
        <v>282</v>
      </c>
      <c r="B504" s="48">
        <v>2</v>
      </c>
      <c r="C504" s="45"/>
      <c r="D504" s="19"/>
      <c r="E504" s="14"/>
      <c r="F504" s="14"/>
      <c r="G504" s="14"/>
    </row>
    <row r="505" spans="1:7" ht="14.25">
      <c r="A505" s="47" t="s">
        <v>155</v>
      </c>
      <c r="B505" s="48">
        <v>6</v>
      </c>
      <c r="C505" s="45"/>
      <c r="D505" s="19"/>
      <c r="E505" s="14"/>
      <c r="F505" s="14"/>
      <c r="G505" s="14"/>
    </row>
    <row r="506" spans="1:7" ht="14.25">
      <c r="A506" s="47" t="s">
        <v>156</v>
      </c>
      <c r="B506" s="48">
        <v>5</v>
      </c>
      <c r="C506" s="45"/>
      <c r="D506" s="19"/>
      <c r="E506" s="14"/>
      <c r="F506" s="14"/>
      <c r="G506" s="14"/>
    </row>
    <row r="507" spans="1:7" ht="14.25">
      <c r="A507" s="47" t="s">
        <v>157</v>
      </c>
      <c r="B507" s="48">
        <v>4</v>
      </c>
      <c r="C507" s="45"/>
      <c r="D507" s="19"/>
      <c r="E507" s="14"/>
      <c r="F507" s="14"/>
      <c r="G507" s="14"/>
    </row>
    <row r="508" spans="1:7" ht="14.25">
      <c r="A508" s="47" t="s">
        <v>158</v>
      </c>
      <c r="B508" s="48">
        <v>3</v>
      </c>
      <c r="C508" s="45"/>
      <c r="D508" s="19"/>
      <c r="E508" s="14"/>
      <c r="F508" s="14"/>
      <c r="G508" s="14"/>
    </row>
    <row r="509" spans="1:7" ht="14.25">
      <c r="A509" s="47" t="s">
        <v>283</v>
      </c>
      <c r="B509" s="48">
        <v>2</v>
      </c>
      <c r="C509" s="45"/>
      <c r="D509" s="19"/>
      <c r="E509" s="14"/>
      <c r="F509" s="14"/>
      <c r="G509" s="14"/>
    </row>
    <row r="510" spans="1:7" ht="14.25">
      <c r="A510" s="47" t="s">
        <v>159</v>
      </c>
      <c r="B510" s="48">
        <v>6</v>
      </c>
      <c r="C510" s="45"/>
      <c r="D510" s="19"/>
      <c r="E510" s="14"/>
      <c r="F510" s="14"/>
      <c r="G510" s="14"/>
    </row>
    <row r="511" spans="1:7" ht="14.25">
      <c r="A511" s="47" t="s">
        <v>160</v>
      </c>
      <c r="B511" s="48">
        <v>5</v>
      </c>
      <c r="C511" s="45"/>
      <c r="D511" s="19"/>
      <c r="E511" s="14"/>
      <c r="F511" s="14"/>
      <c r="G511" s="14"/>
    </row>
    <row r="512" spans="1:7" ht="14.25">
      <c r="A512" s="47" t="s">
        <v>161</v>
      </c>
      <c r="B512" s="48">
        <v>4</v>
      </c>
      <c r="C512" s="45"/>
      <c r="D512" s="19"/>
      <c r="E512" s="14"/>
      <c r="F512" s="14"/>
      <c r="G512" s="14"/>
    </row>
    <row r="513" spans="1:7" ht="14.25">
      <c r="A513" s="47" t="s">
        <v>162</v>
      </c>
      <c r="B513" s="48">
        <v>3</v>
      </c>
      <c r="C513" s="45"/>
      <c r="D513" s="19"/>
      <c r="E513" s="14"/>
      <c r="F513" s="14"/>
      <c r="G513" s="14"/>
    </row>
    <row r="514" spans="1:7" ht="14.25">
      <c r="A514" s="47" t="s">
        <v>284</v>
      </c>
      <c r="B514" s="48">
        <v>2</v>
      </c>
      <c r="C514" s="45"/>
      <c r="D514" s="19"/>
      <c r="E514" s="14"/>
      <c r="F514" s="14"/>
      <c r="G514" s="14"/>
    </row>
    <row r="515" spans="1:7" ht="14.25">
      <c r="A515" s="47" t="s">
        <v>163</v>
      </c>
      <c r="B515" s="48">
        <v>6</v>
      </c>
      <c r="C515" s="45"/>
      <c r="D515" s="19"/>
      <c r="E515" s="14"/>
      <c r="F515" s="14"/>
      <c r="G515" s="14"/>
    </row>
    <row r="516" spans="1:7" ht="14.25">
      <c r="A516" s="47" t="s">
        <v>164</v>
      </c>
      <c r="B516" s="48">
        <v>5</v>
      </c>
      <c r="C516" s="45"/>
      <c r="D516" s="19"/>
      <c r="E516" s="14"/>
      <c r="F516" s="14"/>
      <c r="G516" s="14"/>
    </row>
    <row r="517" spans="1:7" ht="14.25">
      <c r="A517" s="47" t="s">
        <v>165</v>
      </c>
      <c r="B517" s="48">
        <v>4</v>
      </c>
      <c r="C517" s="45"/>
      <c r="D517" s="19"/>
      <c r="E517" s="14"/>
      <c r="F517" s="14"/>
      <c r="G517" s="14"/>
    </row>
    <row r="518" spans="1:7" ht="14.25">
      <c r="A518" s="47" t="s">
        <v>166</v>
      </c>
      <c r="B518" s="48">
        <v>3</v>
      </c>
      <c r="C518" s="45"/>
      <c r="D518" s="19"/>
      <c r="E518" s="14"/>
      <c r="F518" s="14"/>
      <c r="G518" s="14"/>
    </row>
    <row r="519" spans="1:7" ht="14.25">
      <c r="A519" s="47" t="s">
        <v>285</v>
      </c>
      <c r="B519" s="48">
        <v>2</v>
      </c>
      <c r="C519" s="45"/>
      <c r="D519" s="19"/>
      <c r="E519" s="14"/>
      <c r="F519" s="14"/>
      <c r="G519" s="14"/>
    </row>
    <row r="520" spans="1:7" ht="14.25">
      <c r="A520" s="47" t="s">
        <v>167</v>
      </c>
      <c r="B520" s="48">
        <v>6</v>
      </c>
      <c r="C520" s="45"/>
      <c r="D520" s="19"/>
      <c r="E520" s="14"/>
      <c r="F520" s="14"/>
      <c r="G520" s="14"/>
    </row>
    <row r="521" spans="1:7" ht="14.25">
      <c r="A521" s="47" t="s">
        <v>168</v>
      </c>
      <c r="B521" s="48">
        <v>5</v>
      </c>
      <c r="C521" s="45"/>
      <c r="D521" s="19"/>
      <c r="E521" s="14"/>
      <c r="F521" s="14"/>
      <c r="G521" s="14"/>
    </row>
    <row r="522" spans="1:7" ht="14.25">
      <c r="A522" s="47" t="s">
        <v>169</v>
      </c>
      <c r="B522" s="48">
        <v>4</v>
      </c>
      <c r="C522" s="45"/>
      <c r="D522" s="19"/>
      <c r="E522" s="14"/>
      <c r="F522" s="14"/>
      <c r="G522" s="14"/>
    </row>
    <row r="523" spans="1:7" ht="14.25">
      <c r="A523" s="47" t="s">
        <v>170</v>
      </c>
      <c r="B523" s="48">
        <v>3</v>
      </c>
      <c r="C523" s="45"/>
      <c r="D523" s="19"/>
      <c r="E523" s="14"/>
      <c r="F523" s="14"/>
      <c r="G523" s="14"/>
    </row>
    <row r="524" spans="1:7" ht="14.25">
      <c r="A524" s="47" t="s">
        <v>287</v>
      </c>
      <c r="B524" s="48">
        <v>2</v>
      </c>
      <c r="C524" s="45"/>
      <c r="D524" s="19"/>
      <c r="E524" s="14"/>
      <c r="F524" s="14"/>
      <c r="G524" s="14"/>
    </row>
    <row r="525" spans="1:7" ht="14.25">
      <c r="A525" s="20"/>
      <c r="B525" s="14"/>
      <c r="C525" s="14"/>
      <c r="D525" s="19"/>
      <c r="E525" s="14"/>
      <c r="F525" s="14"/>
      <c r="G525" s="14"/>
    </row>
    <row r="526" spans="1:7" ht="14.25">
      <c r="A526" s="20"/>
      <c r="B526" s="14"/>
      <c r="C526" s="14"/>
      <c r="D526" s="19"/>
      <c r="E526" s="14"/>
      <c r="F526" s="14"/>
      <c r="G526" s="14"/>
    </row>
    <row r="527" spans="1:7" ht="14.25">
      <c r="A527" s="20"/>
      <c r="B527" s="14"/>
      <c r="C527" s="14"/>
      <c r="D527" s="19"/>
      <c r="E527" s="14"/>
      <c r="F527" s="14"/>
      <c r="G527" s="14"/>
    </row>
    <row r="528" spans="1:7" ht="14.25">
      <c r="A528" s="20"/>
      <c r="B528" s="14"/>
      <c r="C528" s="14"/>
      <c r="D528" s="19"/>
      <c r="E528" s="14"/>
      <c r="F528" s="14"/>
      <c r="G528" s="14"/>
    </row>
    <row r="529" spans="1:7" ht="14.25">
      <c r="A529" s="20"/>
      <c r="B529" s="14"/>
      <c r="C529" s="14"/>
      <c r="D529" s="19"/>
      <c r="E529" s="14"/>
      <c r="F529" s="14"/>
      <c r="G529" s="14"/>
    </row>
    <row r="530" spans="1:7" ht="14.25">
      <c r="A530" s="20"/>
      <c r="B530" s="14"/>
      <c r="C530" s="14"/>
      <c r="D530" s="19"/>
      <c r="E530" s="14"/>
      <c r="F530" s="14"/>
      <c r="G530" s="14"/>
    </row>
    <row r="531" spans="1:7" ht="14.25">
      <c r="A531" s="20"/>
      <c r="B531" s="14"/>
      <c r="C531" s="14"/>
      <c r="D531" s="19"/>
      <c r="E531" s="14"/>
      <c r="F531" s="14"/>
      <c r="G531" s="14"/>
    </row>
    <row r="532" spans="1:7" ht="14.25">
      <c r="A532" s="20"/>
      <c r="B532" s="14"/>
      <c r="C532" s="14"/>
      <c r="D532" s="19"/>
      <c r="E532" s="14"/>
      <c r="F532" s="14"/>
      <c r="G532" s="14"/>
    </row>
    <row r="533" spans="1:7" ht="14.25">
      <c r="A533" s="20"/>
      <c r="B533" s="14"/>
      <c r="C533" s="14"/>
      <c r="D533" s="19"/>
      <c r="E533" s="14"/>
      <c r="F533" s="14"/>
      <c r="G533" s="14"/>
    </row>
    <row r="534" spans="1:7" ht="14.25">
      <c r="A534" s="20"/>
      <c r="B534" s="14"/>
      <c r="C534" s="14"/>
      <c r="D534" s="19"/>
      <c r="E534" s="14"/>
      <c r="F534" s="14"/>
      <c r="G534" s="14"/>
    </row>
    <row r="535" spans="1:7" ht="14.25">
      <c r="A535" s="20"/>
      <c r="B535" s="14"/>
      <c r="C535" s="14"/>
      <c r="D535" s="19"/>
      <c r="E535" s="14"/>
      <c r="F535" s="14"/>
      <c r="G535" s="14"/>
    </row>
    <row r="536" spans="1:7" ht="14.25">
      <c r="A536" s="20"/>
      <c r="B536" s="14"/>
      <c r="C536" s="14"/>
      <c r="D536" s="19"/>
      <c r="E536" s="14"/>
      <c r="F536" s="14"/>
      <c r="G536" s="14"/>
    </row>
    <row r="537" spans="1:7" ht="14.25">
      <c r="A537" s="20"/>
      <c r="B537" s="14"/>
      <c r="C537" s="14"/>
      <c r="D537" s="19"/>
      <c r="E537" s="14"/>
      <c r="F537" s="14"/>
      <c r="G537" s="14"/>
    </row>
    <row r="538" spans="1:7" ht="14.25">
      <c r="A538" s="20"/>
      <c r="B538" s="14"/>
      <c r="C538" s="14"/>
      <c r="D538" s="19"/>
      <c r="E538" s="14"/>
      <c r="F538" s="14"/>
      <c r="G538" s="14"/>
    </row>
    <row r="539" spans="1:7" ht="14.25">
      <c r="A539" s="20"/>
      <c r="B539" s="14"/>
      <c r="C539" s="14"/>
      <c r="D539" s="19"/>
      <c r="E539" s="14"/>
      <c r="F539" s="14"/>
      <c r="G539" s="14"/>
    </row>
    <row r="540" spans="1:7" ht="14.25">
      <c r="A540" s="20"/>
      <c r="B540" s="14"/>
      <c r="C540" s="14"/>
      <c r="D540" s="19"/>
      <c r="E540" s="14"/>
      <c r="F540" s="14"/>
      <c r="G540" s="14"/>
    </row>
    <row r="541" spans="1:7" ht="14.25">
      <c r="A541" s="20"/>
      <c r="B541" s="14"/>
      <c r="C541" s="14"/>
      <c r="D541" s="19"/>
      <c r="E541" s="14"/>
      <c r="F541" s="14"/>
      <c r="G541" s="14"/>
    </row>
    <row r="542" spans="1:7" ht="14.25">
      <c r="A542" s="20"/>
      <c r="B542" s="14"/>
      <c r="C542" s="14"/>
      <c r="D542" s="19"/>
      <c r="E542" s="14"/>
      <c r="F542" s="14"/>
      <c r="G542" s="14"/>
    </row>
    <row r="543" spans="1:7" ht="14.25">
      <c r="A543" s="20"/>
      <c r="B543" s="14"/>
      <c r="C543" s="14"/>
      <c r="D543" s="19"/>
      <c r="E543" s="14"/>
      <c r="F543" s="14"/>
      <c r="G543" s="14"/>
    </row>
    <row r="544" spans="1:7" ht="14.25">
      <c r="A544" s="20"/>
      <c r="B544" s="14"/>
      <c r="C544" s="14"/>
      <c r="D544" s="19"/>
      <c r="E544" s="14"/>
      <c r="F544" s="14"/>
      <c r="G544" s="14"/>
    </row>
    <row r="545" spans="1:7" ht="14.25">
      <c r="A545" s="20"/>
      <c r="B545" s="14"/>
      <c r="C545" s="14"/>
      <c r="D545" s="19"/>
      <c r="E545" s="14"/>
      <c r="F545" s="14"/>
      <c r="G545" s="14"/>
    </row>
    <row r="546" spans="1:7" ht="14.25">
      <c r="A546" s="20"/>
      <c r="B546" s="14"/>
      <c r="C546" s="14"/>
      <c r="D546" s="19"/>
      <c r="E546" s="14"/>
      <c r="F546" s="14"/>
      <c r="G546" s="14"/>
    </row>
    <row r="547" spans="1:7" ht="14.25">
      <c r="A547" s="20"/>
      <c r="B547" s="14"/>
      <c r="C547" s="14"/>
      <c r="D547" s="19"/>
      <c r="E547" s="14"/>
      <c r="F547" s="14"/>
      <c r="G547" s="14"/>
    </row>
    <row r="548" spans="1:7" ht="14.25">
      <c r="A548" s="20"/>
      <c r="B548" s="14"/>
      <c r="C548" s="14"/>
      <c r="D548" s="19"/>
      <c r="E548" s="14"/>
      <c r="F548" s="14"/>
      <c r="G548" s="14"/>
    </row>
    <row r="549" spans="1:7" ht="14.25">
      <c r="A549" s="20"/>
      <c r="B549" s="14"/>
      <c r="C549" s="14"/>
      <c r="D549" s="19"/>
      <c r="E549" s="14"/>
      <c r="F549" s="14"/>
      <c r="G549" s="14"/>
    </row>
    <row r="550" spans="1:7" ht="14.25">
      <c r="A550" s="20"/>
      <c r="B550" s="14"/>
      <c r="C550" s="14"/>
      <c r="D550" s="19"/>
      <c r="E550" s="14"/>
      <c r="F550" s="14"/>
      <c r="G550" s="14"/>
    </row>
    <row r="551" spans="1:7" ht="14.25">
      <c r="A551" s="20"/>
      <c r="B551" s="14"/>
      <c r="C551" s="14"/>
      <c r="D551" s="19"/>
      <c r="E551" s="14"/>
      <c r="F551" s="14"/>
      <c r="G551" s="14"/>
    </row>
    <row r="552" spans="1:7" ht="14.25">
      <c r="A552" s="20"/>
      <c r="B552" s="14"/>
      <c r="C552" s="14"/>
      <c r="D552" s="19"/>
      <c r="E552" s="14"/>
      <c r="F552" s="14"/>
      <c r="G552" s="14"/>
    </row>
    <row r="553" spans="1:7" ht="14.25">
      <c r="A553" s="20"/>
      <c r="B553" s="14"/>
      <c r="C553" s="14"/>
      <c r="D553" s="19"/>
      <c r="E553" s="14"/>
      <c r="F553" s="14"/>
      <c r="G553" s="14"/>
    </row>
    <row r="554" spans="1:7" ht="14.25">
      <c r="A554" s="20"/>
      <c r="B554" s="14"/>
      <c r="C554" s="14"/>
      <c r="D554" s="19"/>
      <c r="E554" s="14"/>
      <c r="F554" s="14"/>
      <c r="G554" s="14"/>
    </row>
    <row r="555" spans="1:7" ht="14.25">
      <c r="A555" s="20"/>
      <c r="B555" s="14"/>
      <c r="C555" s="14"/>
      <c r="D555" s="19"/>
      <c r="E555" s="14"/>
      <c r="F555" s="14"/>
      <c r="G555" s="14"/>
    </row>
    <row r="556" spans="1:7" ht="14.25">
      <c r="A556" s="20"/>
      <c r="B556" s="14"/>
      <c r="C556" s="14"/>
      <c r="D556" s="19"/>
      <c r="E556" s="14"/>
      <c r="F556" s="14"/>
      <c r="G556" s="14"/>
    </row>
    <row r="557" spans="1:7" ht="14.25">
      <c r="A557" s="20"/>
      <c r="B557" s="14"/>
      <c r="C557" s="14"/>
      <c r="D557" s="19"/>
      <c r="E557" s="14"/>
      <c r="F557" s="14"/>
      <c r="G557" s="14"/>
    </row>
    <row r="558" spans="1:7" ht="14.25">
      <c r="A558" s="20"/>
      <c r="B558" s="14"/>
      <c r="C558" s="14"/>
      <c r="D558" s="19"/>
      <c r="E558" s="14"/>
      <c r="F558" s="14"/>
      <c r="G558" s="14"/>
    </row>
    <row r="559" spans="1:7" ht="14.25">
      <c r="A559" s="20"/>
      <c r="B559" s="14"/>
      <c r="C559" s="14"/>
      <c r="D559" s="19"/>
      <c r="E559" s="14"/>
      <c r="F559" s="14"/>
      <c r="G559" s="14"/>
    </row>
    <row r="560" spans="1:7" ht="14.25">
      <c r="A560" s="20"/>
      <c r="B560" s="14"/>
      <c r="C560" s="14"/>
      <c r="D560" s="19"/>
      <c r="E560" s="14"/>
      <c r="F560" s="14"/>
      <c r="G560" s="14"/>
    </row>
    <row r="561" spans="1:7" ht="14.25">
      <c r="A561" s="20"/>
      <c r="B561" s="14"/>
      <c r="C561" s="14"/>
      <c r="D561" s="19"/>
      <c r="E561" s="14"/>
      <c r="F561" s="14"/>
      <c r="G561" s="14"/>
    </row>
    <row r="562" spans="1:7" ht="14.25">
      <c r="A562" s="20"/>
      <c r="B562" s="14"/>
      <c r="C562" s="14"/>
      <c r="D562" s="19"/>
      <c r="E562" s="14"/>
      <c r="F562" s="14"/>
      <c r="G562" s="14"/>
    </row>
    <row r="563" spans="1:7" ht="14.25">
      <c r="A563" s="20"/>
      <c r="B563" s="14"/>
      <c r="C563" s="14"/>
      <c r="D563" s="19"/>
      <c r="E563" s="14"/>
      <c r="F563" s="14"/>
      <c r="G563" s="14"/>
    </row>
    <row r="564" spans="1:7" ht="14.25">
      <c r="A564" s="20"/>
      <c r="B564" s="14"/>
      <c r="C564" s="14"/>
      <c r="D564" s="19"/>
      <c r="E564" s="14"/>
      <c r="F564" s="14"/>
      <c r="G564" s="14"/>
    </row>
    <row r="565" spans="1:7" ht="14.25">
      <c r="A565" s="20"/>
      <c r="B565" s="14"/>
      <c r="C565" s="14"/>
      <c r="D565" s="19"/>
      <c r="E565" s="14"/>
      <c r="F565" s="14"/>
      <c r="G565" s="14"/>
    </row>
    <row r="566" spans="1:7" ht="14.25">
      <c r="A566" s="20"/>
      <c r="B566" s="14"/>
      <c r="C566" s="14"/>
      <c r="D566" s="19"/>
      <c r="E566" s="14"/>
      <c r="F566" s="14"/>
      <c r="G566" s="14"/>
    </row>
    <row r="567" spans="1:7" ht="14.25">
      <c r="A567" s="20"/>
      <c r="B567" s="14"/>
      <c r="C567" s="14"/>
      <c r="D567" s="19"/>
      <c r="E567" s="14"/>
      <c r="F567" s="14"/>
      <c r="G567" s="14"/>
    </row>
    <row r="568" spans="1:7" ht="14.25">
      <c r="A568" s="20"/>
      <c r="B568" s="14"/>
      <c r="C568" s="14"/>
      <c r="D568" s="19"/>
      <c r="E568" s="14"/>
      <c r="F568" s="14"/>
      <c r="G568" s="14"/>
    </row>
    <row r="569" spans="1:7" ht="14.25">
      <c r="A569" s="20"/>
      <c r="B569" s="14"/>
      <c r="C569" s="14"/>
      <c r="D569" s="19"/>
      <c r="E569" s="14"/>
      <c r="F569" s="14"/>
      <c r="G569" s="14"/>
    </row>
    <row r="570" spans="1:7" ht="14.25">
      <c r="A570" s="20"/>
      <c r="B570" s="14"/>
      <c r="C570" s="14"/>
      <c r="D570" s="19"/>
      <c r="E570" s="14"/>
      <c r="F570" s="14"/>
      <c r="G570" s="14"/>
    </row>
    <row r="571" spans="1:7" ht="14.25">
      <c r="A571" s="20"/>
      <c r="B571" s="14"/>
      <c r="C571" s="14"/>
      <c r="D571" s="19"/>
      <c r="E571" s="14"/>
      <c r="F571" s="14"/>
      <c r="G571" s="14"/>
    </row>
    <row r="572" spans="1:7" ht="14.25">
      <c r="A572" s="20"/>
      <c r="B572" s="14"/>
      <c r="C572" s="14"/>
      <c r="D572" s="19"/>
      <c r="E572" s="14"/>
      <c r="F572" s="14"/>
      <c r="G572" s="14"/>
    </row>
    <row r="573" spans="1:7" ht="14.25">
      <c r="A573" s="20"/>
      <c r="B573" s="14"/>
      <c r="C573" s="14"/>
      <c r="D573" s="19"/>
      <c r="E573" s="14"/>
      <c r="F573" s="14"/>
      <c r="G573" s="14"/>
    </row>
    <row r="574" spans="1:7" ht="14.25">
      <c r="A574" s="20"/>
      <c r="B574" s="14"/>
      <c r="C574" s="14"/>
      <c r="D574" s="19"/>
      <c r="E574" s="14"/>
      <c r="F574" s="14"/>
      <c r="G574" s="14"/>
    </row>
    <row r="575" spans="1:7" ht="14.25">
      <c r="A575" s="20"/>
      <c r="B575" s="14"/>
      <c r="C575" s="14"/>
      <c r="D575" s="19"/>
      <c r="E575" s="14"/>
      <c r="F575" s="14"/>
      <c r="G575" s="14"/>
    </row>
    <row r="576" spans="1:7" ht="14.25">
      <c r="A576" s="20"/>
      <c r="B576" s="14"/>
      <c r="C576" s="14"/>
      <c r="D576" s="19"/>
      <c r="E576" s="14"/>
      <c r="F576" s="14"/>
      <c r="G576" s="14"/>
    </row>
    <row r="577" spans="1:7" ht="14.25">
      <c r="A577" s="20"/>
      <c r="B577" s="14"/>
      <c r="C577" s="14"/>
      <c r="D577" s="19"/>
      <c r="E577" s="14"/>
      <c r="F577" s="14"/>
      <c r="G577" s="14"/>
    </row>
    <row r="578" spans="1:7" ht="14.25">
      <c r="A578" s="20"/>
      <c r="B578" s="14"/>
      <c r="C578" s="14"/>
      <c r="D578" s="19"/>
      <c r="E578" s="14"/>
      <c r="F578" s="14"/>
      <c r="G578" s="14"/>
    </row>
    <row r="579" spans="1:7" ht="14.25">
      <c r="A579" s="20"/>
      <c r="B579" s="14"/>
      <c r="C579" s="14"/>
      <c r="D579" s="19"/>
      <c r="E579" s="14"/>
      <c r="F579" s="14"/>
      <c r="G579" s="14"/>
    </row>
    <row r="580" spans="1:7" ht="14.25">
      <c r="A580" s="20"/>
      <c r="B580" s="14"/>
      <c r="C580" s="14"/>
      <c r="D580" s="19"/>
      <c r="E580" s="14"/>
      <c r="F580" s="14"/>
      <c r="G580" s="14"/>
    </row>
    <row r="581" spans="1:7" ht="14.25">
      <c r="A581" s="20"/>
      <c r="B581" s="14"/>
      <c r="C581" s="14"/>
      <c r="D581" s="19"/>
      <c r="E581" s="14"/>
      <c r="F581" s="14"/>
      <c r="G581" s="14"/>
    </row>
    <row r="582" spans="1:7" ht="14.25">
      <c r="A582" s="20"/>
      <c r="B582" s="14"/>
      <c r="C582" s="14"/>
      <c r="D582" s="19"/>
      <c r="E582" s="14"/>
      <c r="F582" s="14"/>
      <c r="G582" s="14"/>
    </row>
    <row r="583" spans="1:7" ht="14.25">
      <c r="A583" s="20"/>
      <c r="B583" s="14"/>
      <c r="C583" s="14"/>
      <c r="D583" s="19"/>
      <c r="E583" s="14"/>
      <c r="F583" s="14"/>
      <c r="G583" s="14"/>
    </row>
    <row r="584" spans="1:7" ht="14.25">
      <c r="A584" s="20"/>
      <c r="B584" s="14"/>
      <c r="C584" s="14"/>
      <c r="D584" s="19"/>
      <c r="E584" s="14"/>
      <c r="F584" s="14"/>
      <c r="G584" s="14"/>
    </row>
    <row r="585" spans="1:7" ht="14.25">
      <c r="A585" s="20"/>
      <c r="B585" s="14"/>
      <c r="C585" s="14"/>
      <c r="D585" s="19"/>
      <c r="E585" s="14"/>
      <c r="F585" s="14"/>
      <c r="G585" s="14"/>
    </row>
    <row r="586" spans="1:7" ht="14.25">
      <c r="A586" s="20"/>
      <c r="B586" s="14"/>
      <c r="C586" s="4"/>
      <c r="D586" s="19"/>
      <c r="E586" s="14"/>
      <c r="F586" s="14"/>
      <c r="G586" s="14"/>
    </row>
    <row r="587" spans="1:7" ht="14.25">
      <c r="A587" s="20"/>
      <c r="B587" s="14"/>
      <c r="C587" s="4"/>
      <c r="D587" s="13"/>
      <c r="E587" s="4"/>
      <c r="F587" s="4"/>
      <c r="G587" s="4"/>
    </row>
    <row r="588" spans="1:7" ht="14.25">
      <c r="A588" s="20"/>
      <c r="B588" s="14"/>
      <c r="C588" s="4"/>
    </row>
    <row r="589" spans="1:7" ht="14.25">
      <c r="A589" s="20"/>
      <c r="B589" s="14"/>
    </row>
    <row r="590" spans="1:7" ht="14.25">
      <c r="A590" s="20"/>
      <c r="B590" s="14"/>
    </row>
    <row r="591" spans="1:7" ht="14.25">
      <c r="A591" s="20"/>
      <c r="B591" s="14"/>
    </row>
    <row r="592" spans="1:7" ht="14.25">
      <c r="A592" s="20"/>
      <c r="B592" s="14"/>
    </row>
  </sheetData>
  <sortState ref="I4:J23">
    <sortCondition sortBy="cellColor" ref="I4" dxfId="0"/>
  </sortState>
  <mergeCells count="37">
    <mergeCell ref="C368:E368"/>
    <mergeCell ref="C321:E321"/>
    <mergeCell ref="C377:E377"/>
    <mergeCell ref="C350:E350"/>
    <mergeCell ref="C359:E359"/>
    <mergeCell ref="C224:E224"/>
    <mergeCell ref="C167:E167"/>
    <mergeCell ref="C176:E176"/>
    <mergeCell ref="C182:E182"/>
    <mergeCell ref="C341:E341"/>
    <mergeCell ref="C295:E295"/>
    <mergeCell ref="C315:E315"/>
    <mergeCell ref="C305:E305"/>
    <mergeCell ref="C242:E242"/>
    <mergeCell ref="C261:E261"/>
    <mergeCell ref="C268:E268"/>
    <mergeCell ref="C279:E279"/>
    <mergeCell ref="C207:E207"/>
    <mergeCell ref="C219:E219"/>
    <mergeCell ref="C112:E112"/>
    <mergeCell ref="C131:E131"/>
    <mergeCell ref="C149:E149"/>
    <mergeCell ref="C195:E195"/>
    <mergeCell ref="I1:J1"/>
    <mergeCell ref="C46:E46"/>
    <mergeCell ref="C54:E54"/>
    <mergeCell ref="C74:E74"/>
    <mergeCell ref="C101:E101"/>
    <mergeCell ref="A1:G1"/>
    <mergeCell ref="C28:E28"/>
    <mergeCell ref="C431:E431"/>
    <mergeCell ref="C440:E440"/>
    <mergeCell ref="C386:E386"/>
    <mergeCell ref="C395:E395"/>
    <mergeCell ref="C404:E404"/>
    <mergeCell ref="C413:E413"/>
    <mergeCell ref="C422:E422"/>
  </mergeCells>
  <phoneticPr fontId="24" type="noConversion"/>
  <dataValidations count="2">
    <dataValidation type="list" allowBlank="1" showInputMessage="1" showErrorMessage="1" errorTitle="THOR - POKAL" error="Den indtastede værdi findes ikke på listen - vælg venligst en værdi på listen. " sqref="E299:E304 E227:E241 E246:E260 E264:E267 E271:E278 E309:E314 E344:E349 E353:E358 E283:E294 E211:E218 E171:E175 E116:E130 E134:E148 E152:E166 E179:E181 E198:E206 E104:E111 E31:E45 E49:E53 E4:E27 E77:E100 E185:E194 E222:E223 E362:E367 E318:E320 E371:E376 E380:E385 E389:E394 E398:E403 E407:E412 E416:E421 E325:E340 E425:E430 E434:E439 E58:E73">
      <formula1>Placering</formula1>
    </dataValidation>
    <dataValidation type="list" allowBlank="1" showInputMessage="1" showErrorMessage="1" errorTitle="THOR - POKAL" error="Den indtastede værdi finde ikke på listen - vælg venligst en værdi på listen." sqref="F299:F304 F227:F241 F246:F260 F264:F267 F271:F278 F309:F314 F344:F349 F353:F358 F283:F294 F211:F218 F171:F175 F116:F130 F134:F148 F152:F166 F179:F181 F198:F206 F104:F111 F31:F45 F49:F53 F4:F27 F77:F100 F185:F194 F222:F223 F362:F367 F318:F320 F371:F376 F380:F385 F389:F394 F398:F403 F407:F412 F416:F421 F325:F340 F425:F430 F434:F439 F58:F73">
      <formula1>Klasser</formula1>
    </dataValidation>
  </dataValidations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4" enableFormatConditionsCalculation="0">
    <tabColor indexed="27"/>
  </sheetPr>
  <dimension ref="A1:J584"/>
  <sheetViews>
    <sheetView topLeftCell="B1" workbookViewId="0">
      <selection activeCell="I3" sqref="I3:J19"/>
    </sheetView>
  </sheetViews>
  <sheetFormatPr defaultRowHeight="12.75"/>
  <cols>
    <col min="1" max="2" width="28.85546875" customWidth="1"/>
    <col min="3" max="3" width="12" customWidth="1"/>
    <col min="4" max="4" width="14.85546875" bestFit="1" customWidth="1"/>
    <col min="5" max="7" width="12" customWidth="1"/>
    <col min="8" max="8" width="11.28515625" customWidth="1"/>
    <col min="9" max="9" width="51" customWidth="1"/>
    <col min="10" max="10" width="15.42578125" customWidth="1"/>
  </cols>
  <sheetData>
    <row r="1" spans="1:10" s="22" customFormat="1" ht="22.5">
      <c r="A1" s="338" t="s">
        <v>371</v>
      </c>
      <c r="B1" s="338"/>
      <c r="C1" s="338"/>
      <c r="D1" s="338"/>
      <c r="E1" s="338"/>
      <c r="F1" s="338"/>
      <c r="G1" s="338"/>
      <c r="I1" s="335" t="str">
        <f>+A1</f>
        <v>HEST DRESSUR KLUB 2017</v>
      </c>
      <c r="J1" s="335"/>
    </row>
    <row r="2" spans="1:10" ht="15" thickBot="1">
      <c r="A2" s="1"/>
      <c r="B2" s="1"/>
      <c r="C2" s="2"/>
      <c r="D2" s="3"/>
      <c r="E2" s="2"/>
      <c r="F2" s="2"/>
      <c r="G2" s="2"/>
    </row>
    <row r="3" spans="1:10" ht="15" thickBot="1">
      <c r="A3" s="33" t="s">
        <v>0</v>
      </c>
      <c r="B3" s="42" t="s">
        <v>1</v>
      </c>
      <c r="C3" s="40" t="s">
        <v>2</v>
      </c>
      <c r="D3" s="35" t="s">
        <v>3</v>
      </c>
      <c r="E3" s="34" t="s">
        <v>8</v>
      </c>
      <c r="F3" s="34" t="s">
        <v>4</v>
      </c>
      <c r="G3" s="36" t="s">
        <v>5</v>
      </c>
      <c r="H3" s="163" t="s">
        <v>395</v>
      </c>
      <c r="I3" s="125" t="s">
        <v>172</v>
      </c>
      <c r="J3" s="5" t="s">
        <v>5</v>
      </c>
    </row>
    <row r="4" spans="1:10" ht="15" thickBot="1">
      <c r="A4" s="178" t="s">
        <v>358</v>
      </c>
      <c r="B4" s="179" t="s">
        <v>403</v>
      </c>
      <c r="C4" s="180" t="s">
        <v>404</v>
      </c>
      <c r="D4" s="181">
        <v>42791</v>
      </c>
      <c r="E4" s="182"/>
      <c r="F4" s="183" t="s">
        <v>37</v>
      </c>
      <c r="G4" s="198">
        <v>1</v>
      </c>
      <c r="H4" s="278">
        <v>0.64070000000000005</v>
      </c>
      <c r="I4" s="127" t="str">
        <f>+C74</f>
        <v xml:space="preserve">Kristine Møllebjerg Laursen, Chasmin </v>
      </c>
      <c r="J4" s="44">
        <f>+G74</f>
        <v>42</v>
      </c>
    </row>
    <row r="5" spans="1:10" ht="14.25">
      <c r="A5" s="186"/>
      <c r="B5" s="186"/>
      <c r="C5" s="187" t="s">
        <v>404</v>
      </c>
      <c r="D5" s="181">
        <v>42791</v>
      </c>
      <c r="E5" s="188"/>
      <c r="F5" s="189" t="s">
        <v>41</v>
      </c>
      <c r="G5" s="199">
        <v>1</v>
      </c>
      <c r="H5" s="279">
        <v>0.6603</v>
      </c>
      <c r="I5" s="127" t="str">
        <f>+C220</f>
        <v xml:space="preserve">Jane Pedersen , Mergelgårdens Zeon </v>
      </c>
      <c r="J5" s="44">
        <f>+G220</f>
        <v>35</v>
      </c>
    </row>
    <row r="6" spans="1:10" ht="14.25">
      <c r="A6" s="186"/>
      <c r="B6" s="186"/>
      <c r="C6" s="187" t="s">
        <v>362</v>
      </c>
      <c r="D6" s="181">
        <v>42812</v>
      </c>
      <c r="E6" s="188">
        <v>3</v>
      </c>
      <c r="F6" s="189" t="s">
        <v>37</v>
      </c>
      <c r="G6" s="199">
        <f t="shared" ref="G6:G18" si="0">IF(E6&lt;&gt;"",VLOOKUP(E6&amp;", "&amp;F6,PointSkema,2,FALSE),0)</f>
        <v>4</v>
      </c>
      <c r="H6" s="279">
        <v>0.67400000000000004</v>
      </c>
      <c r="I6" s="127" t="str">
        <f>+C92</f>
        <v xml:space="preserve">Jane Dalsgaard Prebensen, Frey Tidselbjerg </v>
      </c>
      <c r="J6" s="44">
        <f>+G92</f>
        <v>15</v>
      </c>
    </row>
    <row r="7" spans="1:10" ht="14.25">
      <c r="A7" s="186"/>
      <c r="B7" s="186"/>
      <c r="C7" s="187" t="s">
        <v>362</v>
      </c>
      <c r="D7" s="181">
        <v>42812</v>
      </c>
      <c r="E7" s="188"/>
      <c r="F7" s="189" t="s">
        <v>41</v>
      </c>
      <c r="G7" s="199">
        <v>1</v>
      </c>
      <c r="H7" s="279">
        <v>0.6724</v>
      </c>
      <c r="I7" s="276" t="str">
        <f>+C19</f>
        <v xml:space="preserve">Annemette Bitsch , Conrad Højmark </v>
      </c>
      <c r="J7" s="197">
        <f>+G19</f>
        <v>7</v>
      </c>
    </row>
    <row r="8" spans="1:10" ht="14.25">
      <c r="A8" s="186"/>
      <c r="B8" s="186"/>
      <c r="C8" s="187"/>
      <c r="D8" s="187"/>
      <c r="E8" s="188"/>
      <c r="F8" s="189"/>
      <c r="G8" s="199">
        <f t="shared" si="0"/>
        <v>0</v>
      </c>
      <c r="H8" s="280"/>
      <c r="I8" s="127" t="str">
        <f>+C165</f>
        <v xml:space="preserve">Pernille N. Andersen , Rossini Lerup </v>
      </c>
      <c r="J8" s="44">
        <f>+G165</f>
        <v>7</v>
      </c>
    </row>
    <row r="9" spans="1:10" ht="14.25">
      <c r="A9" s="186"/>
      <c r="B9" s="186"/>
      <c r="C9" s="187"/>
      <c r="D9" s="187"/>
      <c r="E9" s="188"/>
      <c r="F9" s="189"/>
      <c r="G9" s="199">
        <f t="shared" si="0"/>
        <v>0</v>
      </c>
      <c r="H9" s="280"/>
      <c r="I9" s="127" t="str">
        <f>+C110</f>
        <v>Karina Christensen, Karla</v>
      </c>
      <c r="J9" s="44">
        <f>+G110</f>
        <v>6</v>
      </c>
    </row>
    <row r="10" spans="1:10" ht="14.25">
      <c r="A10" s="186"/>
      <c r="B10" s="186"/>
      <c r="C10" s="187"/>
      <c r="D10" s="187"/>
      <c r="E10" s="188"/>
      <c r="F10" s="189"/>
      <c r="G10" s="199">
        <f t="shared" si="0"/>
        <v>0</v>
      </c>
      <c r="H10" s="280"/>
      <c r="I10" s="127" t="str">
        <f>+C238</f>
        <v xml:space="preserve">Kamilla Nymand , Denver H </v>
      </c>
      <c r="J10" s="44">
        <f>+G238</f>
        <v>5</v>
      </c>
    </row>
    <row r="11" spans="1:10" ht="14.25">
      <c r="A11" s="186"/>
      <c r="B11" s="186"/>
      <c r="C11" s="187"/>
      <c r="D11" s="187"/>
      <c r="E11" s="188"/>
      <c r="F11" s="189"/>
      <c r="G11" s="199">
        <f t="shared" si="0"/>
        <v>0</v>
      </c>
      <c r="H11" s="280"/>
      <c r="I11" s="277" t="str">
        <f>+C37</f>
        <v xml:space="preserve">Nicoline H. Kristensen , Cheri </v>
      </c>
      <c r="J11" s="44">
        <f>+G37</f>
        <v>3</v>
      </c>
    </row>
    <row r="12" spans="1:10" ht="14.25">
      <c r="A12" s="186"/>
      <c r="B12" s="186"/>
      <c r="C12" s="187"/>
      <c r="D12" s="187"/>
      <c r="E12" s="188"/>
      <c r="F12" s="189"/>
      <c r="G12" s="199">
        <f t="shared" si="0"/>
        <v>0</v>
      </c>
      <c r="H12" s="280"/>
      <c r="I12" s="127" t="str">
        <f>+C129</f>
        <v>Marie Rasmussen , Nørlunds Fiona</v>
      </c>
      <c r="J12" s="44">
        <f>+G129</f>
        <v>2</v>
      </c>
    </row>
    <row r="13" spans="1:10" ht="14.25">
      <c r="A13" s="186"/>
      <c r="B13" s="186"/>
      <c r="C13" s="187"/>
      <c r="D13" s="187"/>
      <c r="E13" s="188"/>
      <c r="F13" s="189"/>
      <c r="G13" s="199">
        <f t="shared" si="0"/>
        <v>0</v>
      </c>
      <c r="H13" s="280"/>
      <c r="I13" s="127" t="str">
        <f>+C147</f>
        <v xml:space="preserve">Kamilla Nymand , Beauty </v>
      </c>
      <c r="J13" s="44">
        <f>+G147</f>
        <v>2</v>
      </c>
    </row>
    <row r="14" spans="1:10" ht="14.25">
      <c r="A14" s="186"/>
      <c r="B14" s="186"/>
      <c r="C14" s="187"/>
      <c r="D14" s="187"/>
      <c r="E14" s="188"/>
      <c r="F14" s="189"/>
      <c r="G14" s="199">
        <f t="shared" si="0"/>
        <v>0</v>
      </c>
      <c r="H14" s="280"/>
      <c r="I14" s="44" t="str">
        <f>+C293</f>
        <v xml:space="preserve">Frank Thomsen , Treasure's Appeljack </v>
      </c>
      <c r="J14" s="44">
        <f>+G293</f>
        <v>2</v>
      </c>
    </row>
    <row r="15" spans="1:10" ht="14.25">
      <c r="A15" s="186"/>
      <c r="B15" s="186"/>
      <c r="C15" s="187"/>
      <c r="D15" s="187"/>
      <c r="E15" s="188"/>
      <c r="F15" s="189"/>
      <c r="G15" s="199">
        <f t="shared" si="0"/>
        <v>0</v>
      </c>
      <c r="H15" s="280"/>
      <c r="I15" s="127" t="str">
        <f>+C55</f>
        <v xml:space="preserve">Kamilla Nymand, Østbergs Moonlight </v>
      </c>
      <c r="J15" s="44">
        <f>+G55</f>
        <v>2</v>
      </c>
    </row>
    <row r="16" spans="1:10" ht="14.25">
      <c r="A16" s="186"/>
      <c r="B16" s="186"/>
      <c r="C16" s="187"/>
      <c r="D16" s="187"/>
      <c r="E16" s="188"/>
      <c r="F16" s="189"/>
      <c r="G16" s="199">
        <f t="shared" si="0"/>
        <v>0</v>
      </c>
      <c r="H16" s="280"/>
      <c r="I16" s="127" t="str">
        <f>+C202</f>
        <v xml:space="preserve">Pernille N. Andersen , Toftegaardens Codex </v>
      </c>
      <c r="J16" s="44">
        <f>+G202</f>
        <v>1</v>
      </c>
    </row>
    <row r="17" spans="1:10" ht="14.25">
      <c r="A17" s="186"/>
      <c r="B17" s="186"/>
      <c r="C17" s="187"/>
      <c r="D17" s="187"/>
      <c r="E17" s="188"/>
      <c r="F17" s="189"/>
      <c r="G17" s="199">
        <f t="shared" si="0"/>
        <v>0</v>
      </c>
      <c r="H17" s="280"/>
      <c r="I17" s="127" t="str">
        <f>+C184</f>
        <v xml:space="preserve">Pernille N. Andersen , Tarik Møgelvang </v>
      </c>
      <c r="J17" s="44">
        <f>+G184</f>
        <v>1</v>
      </c>
    </row>
    <row r="18" spans="1:10" ht="15" thickBot="1">
      <c r="A18" s="186"/>
      <c r="B18" s="186"/>
      <c r="C18" s="191"/>
      <c r="D18" s="187"/>
      <c r="E18" s="192"/>
      <c r="F18" s="193"/>
      <c r="G18" s="200">
        <f t="shared" si="0"/>
        <v>0</v>
      </c>
      <c r="H18" s="281"/>
      <c r="I18" s="127" t="str">
        <f>+C257</f>
        <v xml:space="preserve">Marie Rasmussen , Nørlunds Fiona </v>
      </c>
      <c r="J18" s="44">
        <f>+G257</f>
        <v>1</v>
      </c>
    </row>
    <row r="19" spans="1:10" ht="15" thickBot="1">
      <c r="A19" s="186"/>
      <c r="B19" s="186"/>
      <c r="C19" s="342" t="str">
        <f>+A4&amp;", "&amp;B4</f>
        <v xml:space="preserve">Annemette Bitsch , Conrad Højmark </v>
      </c>
      <c r="D19" s="343"/>
      <c r="E19" s="343"/>
      <c r="F19" s="195" t="s">
        <v>173</v>
      </c>
      <c r="G19" s="201">
        <f>SUM(G4:G18)</f>
        <v>7</v>
      </c>
      <c r="H19" s="202"/>
      <c r="I19" s="127" t="str">
        <f>+C275</f>
        <v>Sanni Stripp , Aslan</v>
      </c>
      <c r="J19" s="44">
        <f>+G275</f>
        <v>1</v>
      </c>
    </row>
    <row r="20" spans="1:10" ht="15" thickBot="1">
      <c r="A20" s="4"/>
      <c r="B20" s="4"/>
      <c r="C20" s="4"/>
      <c r="D20" s="13"/>
      <c r="E20" s="4"/>
      <c r="F20" s="4"/>
      <c r="G20" s="4"/>
      <c r="I20" s="44" t="str">
        <f>+C312</f>
        <v xml:space="preserve">, </v>
      </c>
      <c r="J20" s="44">
        <f>+G312</f>
        <v>0</v>
      </c>
    </row>
    <row r="21" spans="1:10" ht="15" thickBot="1">
      <c r="A21" s="33" t="s">
        <v>0</v>
      </c>
      <c r="B21" s="42" t="s">
        <v>1</v>
      </c>
      <c r="C21" s="40" t="s">
        <v>2</v>
      </c>
      <c r="D21" s="35" t="s">
        <v>3</v>
      </c>
      <c r="E21" s="34" t="s">
        <v>8</v>
      </c>
      <c r="F21" s="34" t="s">
        <v>4</v>
      </c>
      <c r="G21" s="36" t="s">
        <v>5</v>
      </c>
      <c r="H21" s="163" t="s">
        <v>395</v>
      </c>
      <c r="I21" s="44" t="str">
        <f>+C330</f>
        <v xml:space="preserve">, </v>
      </c>
      <c r="J21" s="44">
        <f>+G330</f>
        <v>0</v>
      </c>
    </row>
    <row r="22" spans="1:10" ht="15" thickBot="1">
      <c r="A22" s="39" t="s">
        <v>706</v>
      </c>
      <c r="B22" s="43" t="s">
        <v>452</v>
      </c>
      <c r="C22" s="41" t="s">
        <v>366</v>
      </c>
      <c r="D22" s="206">
        <v>42799</v>
      </c>
      <c r="E22" s="208"/>
      <c r="F22" s="209" t="s">
        <v>39</v>
      </c>
      <c r="G22" s="210">
        <v>1</v>
      </c>
      <c r="H22" s="265">
        <v>0.63880000000000003</v>
      </c>
      <c r="I22" s="127" t="str">
        <f>+C348</f>
        <v xml:space="preserve">, </v>
      </c>
      <c r="J22" s="44">
        <f>+G348</f>
        <v>0</v>
      </c>
    </row>
    <row r="23" spans="1:10" ht="14.25">
      <c r="A23" s="102"/>
      <c r="B23" s="102"/>
      <c r="C23" s="26" t="s">
        <v>366</v>
      </c>
      <c r="D23" s="82">
        <v>43022</v>
      </c>
      <c r="E23" s="7"/>
      <c r="F23" s="8" t="s">
        <v>39</v>
      </c>
      <c r="G23" s="27">
        <v>1</v>
      </c>
      <c r="H23" s="247">
        <v>0.70550000000000002</v>
      </c>
      <c r="I23" s="127" t="str">
        <f>+C367</f>
        <v xml:space="preserve">, </v>
      </c>
      <c r="J23" s="44">
        <f>+G367</f>
        <v>0</v>
      </c>
    </row>
    <row r="24" spans="1:10" ht="14.25">
      <c r="A24" s="102"/>
      <c r="B24" s="102"/>
      <c r="C24" s="26" t="s">
        <v>366</v>
      </c>
      <c r="D24" s="82">
        <v>43023</v>
      </c>
      <c r="E24" s="7"/>
      <c r="F24" s="8" t="s">
        <v>39</v>
      </c>
      <c r="G24" s="27">
        <v>1</v>
      </c>
      <c r="H24" s="247">
        <v>0.64159999999999995</v>
      </c>
    </row>
    <row r="25" spans="1:10" ht="14.25">
      <c r="A25" s="102"/>
      <c r="B25" s="102"/>
      <c r="C25" s="103"/>
      <c r="D25" s="99"/>
      <c r="E25" s="104"/>
      <c r="F25" s="105"/>
      <c r="G25" s="27">
        <v>0</v>
      </c>
      <c r="H25" s="249"/>
    </row>
    <row r="26" spans="1:10" ht="14.25">
      <c r="A26" s="102"/>
      <c r="B26" s="102"/>
      <c r="C26" s="103"/>
      <c r="D26" s="99"/>
      <c r="E26" s="104"/>
      <c r="F26" s="105"/>
      <c r="G26" s="27">
        <f t="shared" ref="G26:G36" si="1">IF(E26&lt;&gt;"",VLOOKUP(E26&amp;", "&amp;F26,PointSkema,2,FALSE),0)</f>
        <v>0</v>
      </c>
      <c r="H26" s="249"/>
    </row>
    <row r="27" spans="1:10" ht="14.25">
      <c r="A27" s="102"/>
      <c r="B27" s="102"/>
      <c r="C27" s="103"/>
      <c r="D27" s="99"/>
      <c r="E27" s="104"/>
      <c r="F27" s="105"/>
      <c r="G27" s="27">
        <v>0</v>
      </c>
      <c r="H27" s="249"/>
    </row>
    <row r="28" spans="1:10" ht="14.25">
      <c r="A28" s="102"/>
      <c r="B28" s="102"/>
      <c r="C28" s="103"/>
      <c r="D28" s="99"/>
      <c r="E28" s="104"/>
      <c r="F28" s="105"/>
      <c r="G28" s="27">
        <f t="shared" si="1"/>
        <v>0</v>
      </c>
      <c r="H28" s="249"/>
    </row>
    <row r="29" spans="1:10" ht="14.25">
      <c r="A29" s="102"/>
      <c r="B29" s="102"/>
      <c r="C29" s="103"/>
      <c r="D29" s="99"/>
      <c r="E29" s="104"/>
      <c r="F29" s="105"/>
      <c r="G29" s="27">
        <v>0</v>
      </c>
      <c r="H29" s="249"/>
    </row>
    <row r="30" spans="1:10" ht="14.25">
      <c r="A30" s="102"/>
      <c r="B30" s="102"/>
      <c r="C30" s="103"/>
      <c r="D30" s="99"/>
      <c r="E30" s="104"/>
      <c r="F30" s="105"/>
      <c r="G30" s="27">
        <v>0</v>
      </c>
      <c r="H30" s="249"/>
    </row>
    <row r="31" spans="1:10" ht="14.25">
      <c r="A31" s="102"/>
      <c r="B31" s="102"/>
      <c r="C31" s="103"/>
      <c r="D31" s="99"/>
      <c r="E31" s="104"/>
      <c r="F31" s="105"/>
      <c r="G31" s="27">
        <f t="shared" si="1"/>
        <v>0</v>
      </c>
      <c r="H31" s="249"/>
    </row>
    <row r="32" spans="1:10" ht="14.25">
      <c r="A32" s="102"/>
      <c r="B32" s="102"/>
      <c r="C32" s="103"/>
      <c r="D32" s="99"/>
      <c r="E32" s="104"/>
      <c r="F32" s="105"/>
      <c r="G32" s="27">
        <f t="shared" si="1"/>
        <v>0</v>
      </c>
      <c r="H32" s="249"/>
    </row>
    <row r="33" spans="1:8" ht="14.25">
      <c r="A33" s="102"/>
      <c r="B33" s="102"/>
      <c r="C33" s="103"/>
      <c r="D33" s="99"/>
      <c r="E33" s="104"/>
      <c r="F33" s="105"/>
      <c r="G33" s="27">
        <v>0</v>
      </c>
      <c r="H33" s="249"/>
    </row>
    <row r="34" spans="1:8" ht="14.25">
      <c r="A34" s="102"/>
      <c r="B34" s="102"/>
      <c r="C34" s="103"/>
      <c r="D34" s="103"/>
      <c r="E34" s="104"/>
      <c r="F34" s="105"/>
      <c r="G34" s="27">
        <f t="shared" si="1"/>
        <v>0</v>
      </c>
      <c r="H34" s="249"/>
    </row>
    <row r="35" spans="1:8" ht="14.25">
      <c r="A35" s="102"/>
      <c r="B35" s="102"/>
      <c r="C35" s="103"/>
      <c r="D35" s="103"/>
      <c r="E35" s="104"/>
      <c r="F35" s="105"/>
      <c r="G35" s="27">
        <f t="shared" si="1"/>
        <v>0</v>
      </c>
      <c r="H35" s="249"/>
    </row>
    <row r="36" spans="1:8" ht="15" thickBot="1">
      <c r="A36" s="102"/>
      <c r="B36" s="102"/>
      <c r="C36" s="106"/>
      <c r="D36" s="273"/>
      <c r="E36" s="274"/>
      <c r="F36" s="275"/>
      <c r="G36" s="220">
        <f t="shared" si="1"/>
        <v>0</v>
      </c>
      <c r="H36" s="250"/>
    </row>
    <row r="37" spans="1:8" ht="15" thickBot="1">
      <c r="A37" s="102"/>
      <c r="B37" s="102"/>
      <c r="C37" s="340" t="str">
        <f>+A22&amp;", "&amp;B22</f>
        <v xml:space="preserve">Nicoline H. Kristensen , Cheri </v>
      </c>
      <c r="D37" s="341"/>
      <c r="E37" s="341"/>
      <c r="F37" s="38" t="s">
        <v>173</v>
      </c>
      <c r="G37" s="11">
        <f>SUM(G22:G36)</f>
        <v>3</v>
      </c>
      <c r="H37" s="128"/>
    </row>
    <row r="38" spans="1:8" ht="15" thickBot="1">
      <c r="A38" s="4"/>
      <c r="B38" s="4"/>
      <c r="C38" s="4"/>
      <c r="D38" s="13"/>
      <c r="E38" s="4"/>
      <c r="F38" s="4"/>
      <c r="G38" s="4"/>
    </row>
    <row r="39" spans="1:8" ht="15" thickBot="1">
      <c r="A39" s="33" t="s">
        <v>0</v>
      </c>
      <c r="B39" s="42" t="s">
        <v>1</v>
      </c>
      <c r="C39" s="40" t="s">
        <v>2</v>
      </c>
      <c r="D39" s="35" t="s">
        <v>3</v>
      </c>
      <c r="E39" s="34" t="s">
        <v>8</v>
      </c>
      <c r="F39" s="34" t="s">
        <v>4</v>
      </c>
      <c r="G39" s="36" t="s">
        <v>5</v>
      </c>
      <c r="H39" s="132" t="s">
        <v>395</v>
      </c>
    </row>
    <row r="40" spans="1:8" ht="15" thickBot="1">
      <c r="A40" s="39" t="s">
        <v>509</v>
      </c>
      <c r="B40" s="43" t="s">
        <v>510</v>
      </c>
      <c r="C40" s="41" t="s">
        <v>366</v>
      </c>
      <c r="D40" s="82">
        <v>42812</v>
      </c>
      <c r="E40" s="30"/>
      <c r="F40" s="31" t="s">
        <v>39</v>
      </c>
      <c r="G40" s="32">
        <v>1</v>
      </c>
      <c r="H40" s="137">
        <v>0.68330000000000002</v>
      </c>
    </row>
    <row r="41" spans="1:8" ht="14.25">
      <c r="A41" s="10"/>
      <c r="B41" s="10"/>
      <c r="C41" s="26" t="s">
        <v>366</v>
      </c>
      <c r="D41" s="82">
        <v>42812</v>
      </c>
      <c r="E41" s="7"/>
      <c r="F41" s="8" t="s">
        <v>38</v>
      </c>
      <c r="G41" s="27">
        <v>1</v>
      </c>
      <c r="H41" s="137">
        <v>0.65469999999999995</v>
      </c>
    </row>
    <row r="42" spans="1:8" ht="14.25">
      <c r="A42" s="10"/>
      <c r="B42" s="10"/>
      <c r="C42" s="26"/>
      <c r="D42" s="26"/>
      <c r="E42" s="7"/>
      <c r="F42" s="8"/>
      <c r="G42" s="27">
        <f t="shared" ref="G42:G54" si="2">IF(E42&lt;&gt;"",VLOOKUP(E42&amp;", "&amp;F42,PointSkema,2,FALSE),0)</f>
        <v>0</v>
      </c>
      <c r="H42" s="134"/>
    </row>
    <row r="43" spans="1:8" ht="14.25">
      <c r="A43" s="10"/>
      <c r="B43" s="10"/>
      <c r="C43" s="26"/>
      <c r="D43" s="26"/>
      <c r="E43" s="7"/>
      <c r="F43" s="8"/>
      <c r="G43" s="27">
        <f t="shared" si="2"/>
        <v>0</v>
      </c>
      <c r="H43" s="134"/>
    </row>
    <row r="44" spans="1:8" ht="14.25">
      <c r="A44" s="10"/>
      <c r="B44" s="10"/>
      <c r="C44" s="26"/>
      <c r="D44" s="26"/>
      <c r="E44" s="7"/>
      <c r="F44" s="8"/>
      <c r="G44" s="27">
        <f t="shared" si="2"/>
        <v>0</v>
      </c>
      <c r="H44" s="134"/>
    </row>
    <row r="45" spans="1:8" ht="14.25">
      <c r="A45" s="10"/>
      <c r="B45" s="10"/>
      <c r="C45" s="26"/>
      <c r="D45" s="26"/>
      <c r="E45" s="7"/>
      <c r="F45" s="8"/>
      <c r="G45" s="27">
        <f t="shared" si="2"/>
        <v>0</v>
      </c>
      <c r="H45" s="134"/>
    </row>
    <row r="46" spans="1:8" ht="14.25">
      <c r="A46" s="10"/>
      <c r="B46" s="10"/>
      <c r="C46" s="26"/>
      <c r="D46" s="26"/>
      <c r="E46" s="7"/>
      <c r="F46" s="8"/>
      <c r="G46" s="27">
        <f t="shared" si="2"/>
        <v>0</v>
      </c>
      <c r="H46" s="134"/>
    </row>
    <row r="47" spans="1:8" ht="14.25">
      <c r="A47" s="10"/>
      <c r="B47" s="10"/>
      <c r="C47" s="26"/>
      <c r="D47" s="26"/>
      <c r="E47" s="7"/>
      <c r="F47" s="8"/>
      <c r="G47" s="27">
        <f t="shared" si="2"/>
        <v>0</v>
      </c>
      <c r="H47" s="134"/>
    </row>
    <row r="48" spans="1:8" ht="14.25">
      <c r="A48" s="10"/>
      <c r="B48" s="10"/>
      <c r="C48" s="26"/>
      <c r="D48" s="26"/>
      <c r="E48" s="7"/>
      <c r="F48" s="8"/>
      <c r="G48" s="27">
        <f t="shared" si="2"/>
        <v>0</v>
      </c>
      <c r="H48" s="134"/>
    </row>
    <row r="49" spans="1:8" ht="14.25">
      <c r="A49" s="10"/>
      <c r="B49" s="10"/>
      <c r="C49" s="26"/>
      <c r="D49" s="26"/>
      <c r="E49" s="7"/>
      <c r="F49" s="8"/>
      <c r="G49" s="27">
        <f t="shared" si="2"/>
        <v>0</v>
      </c>
      <c r="H49" s="134"/>
    </row>
    <row r="50" spans="1:8" ht="14.25">
      <c r="A50" s="10"/>
      <c r="B50" s="10"/>
      <c r="C50" s="26"/>
      <c r="D50" s="26"/>
      <c r="E50" s="7"/>
      <c r="F50" s="8"/>
      <c r="G50" s="27">
        <f t="shared" si="2"/>
        <v>0</v>
      </c>
      <c r="H50" s="134"/>
    </row>
    <row r="51" spans="1:8" ht="14.25">
      <c r="A51" s="10"/>
      <c r="B51" s="10"/>
      <c r="C51" s="26"/>
      <c r="D51" s="26"/>
      <c r="E51" s="7"/>
      <c r="F51" s="8"/>
      <c r="G51" s="27">
        <f t="shared" si="2"/>
        <v>0</v>
      </c>
      <c r="H51" s="134"/>
    </row>
    <row r="52" spans="1:8" ht="14.25">
      <c r="A52" s="10"/>
      <c r="B52" s="10"/>
      <c r="C52" s="26"/>
      <c r="D52" s="26"/>
      <c r="E52" s="7"/>
      <c r="F52" s="8"/>
      <c r="G52" s="27">
        <f t="shared" si="2"/>
        <v>0</v>
      </c>
      <c r="H52" s="134"/>
    </row>
    <row r="53" spans="1:8" ht="14.25">
      <c r="A53" s="10"/>
      <c r="B53" s="10"/>
      <c r="C53" s="26"/>
      <c r="D53" s="26"/>
      <c r="E53" s="7"/>
      <c r="F53" s="8"/>
      <c r="G53" s="27">
        <f t="shared" si="2"/>
        <v>0</v>
      </c>
      <c r="H53" s="134"/>
    </row>
    <row r="54" spans="1:8" ht="15" thickBot="1">
      <c r="A54" s="10"/>
      <c r="B54" s="10"/>
      <c r="C54" s="28"/>
      <c r="D54" s="26"/>
      <c r="E54" s="24"/>
      <c r="F54" s="25"/>
      <c r="G54" s="37">
        <f t="shared" si="2"/>
        <v>0</v>
      </c>
      <c r="H54" s="136"/>
    </row>
    <row r="55" spans="1:8" ht="15" thickBot="1">
      <c r="A55" s="10"/>
      <c r="B55" s="10"/>
      <c r="C55" s="333" t="str">
        <f>+A40&amp;", "&amp;B40</f>
        <v xml:space="preserve">Kamilla Nymand, Østbergs Moonlight </v>
      </c>
      <c r="D55" s="334"/>
      <c r="E55" s="334"/>
      <c r="F55" s="38" t="s">
        <v>173</v>
      </c>
      <c r="G55" s="11">
        <f>SUM(G40:G54)</f>
        <v>2</v>
      </c>
      <c r="H55" s="128"/>
    </row>
    <row r="56" spans="1:8" ht="14.25">
      <c r="A56" s="4"/>
      <c r="B56" s="4"/>
      <c r="C56" s="4"/>
      <c r="D56" s="13"/>
      <c r="E56" s="4"/>
      <c r="F56" s="4"/>
      <c r="G56" s="4"/>
    </row>
    <row r="57" spans="1:8" ht="15" thickBot="1">
      <c r="A57" s="4"/>
      <c r="B57" s="4"/>
      <c r="C57" s="4"/>
      <c r="D57" s="13"/>
      <c r="E57" s="4"/>
      <c r="F57" s="4"/>
      <c r="G57" s="4"/>
    </row>
    <row r="58" spans="1:8" ht="15" thickBot="1">
      <c r="A58" s="33" t="s">
        <v>0</v>
      </c>
      <c r="B58" s="42" t="s">
        <v>1</v>
      </c>
      <c r="C58" s="40" t="s">
        <v>2</v>
      </c>
      <c r="D58" s="35" t="s">
        <v>3</v>
      </c>
      <c r="E58" s="34" t="s">
        <v>8</v>
      </c>
      <c r="F58" s="34" t="s">
        <v>4</v>
      </c>
      <c r="G58" s="36" t="s">
        <v>5</v>
      </c>
      <c r="H58" s="132" t="s">
        <v>395</v>
      </c>
    </row>
    <row r="59" spans="1:8" ht="15" thickBot="1">
      <c r="A59" s="39" t="s">
        <v>522</v>
      </c>
      <c r="B59" s="43" t="s">
        <v>523</v>
      </c>
      <c r="C59" s="41" t="s">
        <v>366</v>
      </c>
      <c r="D59" s="82">
        <v>42812</v>
      </c>
      <c r="E59" s="30"/>
      <c r="F59" s="31" t="s">
        <v>35</v>
      </c>
      <c r="G59" s="32">
        <v>1</v>
      </c>
      <c r="H59" s="137">
        <v>0.6</v>
      </c>
    </row>
    <row r="60" spans="1:8" ht="14.25">
      <c r="A60" s="10"/>
      <c r="B60" s="10"/>
      <c r="C60" s="26" t="s">
        <v>542</v>
      </c>
      <c r="D60" s="82">
        <v>42861</v>
      </c>
      <c r="E60" s="7">
        <v>2</v>
      </c>
      <c r="F60" s="8" t="s">
        <v>9</v>
      </c>
      <c r="G60" s="27">
        <v>5</v>
      </c>
      <c r="H60" s="137">
        <v>0.67600000000000005</v>
      </c>
    </row>
    <row r="61" spans="1:8" ht="14.25">
      <c r="A61" s="10"/>
      <c r="B61" s="10"/>
      <c r="C61" s="26" t="s">
        <v>542</v>
      </c>
      <c r="D61" s="82" t="s">
        <v>543</v>
      </c>
      <c r="E61" s="7">
        <v>4</v>
      </c>
      <c r="F61" s="8" t="s">
        <v>35</v>
      </c>
      <c r="G61" s="27">
        <f t="shared" ref="G61:G73" si="3">IF(E61&lt;&gt;"",VLOOKUP(E61&amp;", "&amp;F61,PointSkema,2,FALSE),0)</f>
        <v>3</v>
      </c>
      <c r="H61" s="137">
        <v>0.68600000000000005</v>
      </c>
    </row>
    <row r="62" spans="1:8" ht="14.25">
      <c r="A62" s="10"/>
      <c r="B62" s="10"/>
      <c r="C62" s="26" t="s">
        <v>546</v>
      </c>
      <c r="D62" s="82">
        <v>42867</v>
      </c>
      <c r="E62" s="7"/>
      <c r="F62" s="8" t="s">
        <v>35</v>
      </c>
      <c r="G62" s="27">
        <v>1</v>
      </c>
      <c r="H62" s="137">
        <v>0.63200000000000001</v>
      </c>
    </row>
    <row r="63" spans="1:8" ht="14.25">
      <c r="A63" s="10"/>
      <c r="B63" s="10"/>
      <c r="C63" s="26" t="s">
        <v>546</v>
      </c>
      <c r="D63" s="82">
        <v>42867</v>
      </c>
      <c r="E63" s="7">
        <v>2</v>
      </c>
      <c r="F63" s="8" t="s">
        <v>9</v>
      </c>
      <c r="G63" s="27">
        <f t="shared" si="3"/>
        <v>5</v>
      </c>
      <c r="H63" s="137">
        <v>0.64400000000000002</v>
      </c>
    </row>
    <row r="64" spans="1:8" ht="14.25">
      <c r="A64" s="10"/>
      <c r="B64" s="10"/>
      <c r="C64" s="26" t="s">
        <v>568</v>
      </c>
      <c r="D64" s="82">
        <v>42883</v>
      </c>
      <c r="E64" s="7"/>
      <c r="F64" s="8" t="s">
        <v>35</v>
      </c>
      <c r="G64" s="27">
        <v>1</v>
      </c>
      <c r="H64" s="137">
        <v>0.65800000000000003</v>
      </c>
    </row>
    <row r="65" spans="1:8" ht="14.25">
      <c r="A65" s="10"/>
      <c r="B65" s="10"/>
      <c r="C65" s="26" t="s">
        <v>568</v>
      </c>
      <c r="D65" s="82">
        <v>42883</v>
      </c>
      <c r="E65" s="7">
        <v>2</v>
      </c>
      <c r="F65" s="8" t="s">
        <v>9</v>
      </c>
      <c r="G65" s="27">
        <f t="shared" si="3"/>
        <v>5</v>
      </c>
      <c r="H65" s="137">
        <v>0.68600000000000005</v>
      </c>
    </row>
    <row r="66" spans="1:8" ht="14.25">
      <c r="A66" s="10"/>
      <c r="B66" s="10"/>
      <c r="C66" s="26" t="s">
        <v>366</v>
      </c>
      <c r="D66" s="82">
        <v>42889</v>
      </c>
      <c r="E66" s="7"/>
      <c r="F66" s="8" t="s">
        <v>35</v>
      </c>
      <c r="G66" s="27">
        <v>1</v>
      </c>
      <c r="H66" s="137">
        <v>0.68</v>
      </c>
    </row>
    <row r="67" spans="1:8" ht="14.25">
      <c r="A67" s="10"/>
      <c r="B67" s="10"/>
      <c r="C67" s="26" t="s">
        <v>366</v>
      </c>
      <c r="D67" s="82">
        <v>42889</v>
      </c>
      <c r="E67" s="7">
        <v>3</v>
      </c>
      <c r="F67" s="8" t="s">
        <v>9</v>
      </c>
      <c r="G67" s="27">
        <v>4</v>
      </c>
      <c r="H67" s="137">
        <v>0.68799999999999994</v>
      </c>
    </row>
    <row r="68" spans="1:8" ht="14.25">
      <c r="A68" s="10"/>
      <c r="B68" s="10"/>
      <c r="C68" s="26" t="s">
        <v>539</v>
      </c>
      <c r="D68" s="82">
        <v>42923</v>
      </c>
      <c r="E68" s="7">
        <v>1</v>
      </c>
      <c r="F68" s="8" t="s">
        <v>35</v>
      </c>
      <c r="G68" s="27">
        <v>6</v>
      </c>
      <c r="H68" s="134"/>
    </row>
    <row r="69" spans="1:8" ht="14.25">
      <c r="A69" s="10"/>
      <c r="B69" s="10"/>
      <c r="C69" s="26" t="s">
        <v>539</v>
      </c>
      <c r="D69" s="82">
        <v>42923</v>
      </c>
      <c r="E69" s="7">
        <v>1</v>
      </c>
      <c r="F69" s="8" t="s">
        <v>9</v>
      </c>
      <c r="G69" s="27">
        <v>6</v>
      </c>
      <c r="H69" s="137">
        <v>0.70799999999999996</v>
      </c>
    </row>
    <row r="70" spans="1:8" ht="14.25">
      <c r="A70" s="10"/>
      <c r="B70" s="10"/>
      <c r="C70" s="26" t="s">
        <v>603</v>
      </c>
      <c r="D70" s="82">
        <v>42966</v>
      </c>
      <c r="E70" s="7"/>
      <c r="F70" s="8" t="s">
        <v>35</v>
      </c>
      <c r="G70" s="27">
        <v>1</v>
      </c>
      <c r="H70" s="137">
        <v>0.69199999999999995</v>
      </c>
    </row>
    <row r="71" spans="1:8" ht="14.25">
      <c r="A71" s="10"/>
      <c r="B71" s="10"/>
      <c r="C71" s="26" t="s">
        <v>603</v>
      </c>
      <c r="D71" s="82">
        <v>42966</v>
      </c>
      <c r="E71" s="7"/>
      <c r="F71" s="8" t="s">
        <v>9</v>
      </c>
      <c r="G71" s="27">
        <v>1</v>
      </c>
      <c r="H71" s="137">
        <v>0.68200000000000005</v>
      </c>
    </row>
    <row r="72" spans="1:8" ht="14.25">
      <c r="A72" s="10"/>
      <c r="B72" s="10"/>
      <c r="C72" s="26" t="s">
        <v>568</v>
      </c>
      <c r="D72" s="82">
        <v>43097</v>
      </c>
      <c r="E72" s="7"/>
      <c r="F72" s="8" t="s">
        <v>9</v>
      </c>
      <c r="G72" s="27">
        <v>1</v>
      </c>
      <c r="H72" s="137">
        <v>0.67600000000000005</v>
      </c>
    </row>
    <row r="73" spans="1:8" ht="15" thickBot="1">
      <c r="A73" s="10"/>
      <c r="B73" s="10"/>
      <c r="C73" s="28" t="s">
        <v>568</v>
      </c>
      <c r="D73" s="82">
        <v>43097</v>
      </c>
      <c r="E73" s="24"/>
      <c r="F73" s="25" t="s">
        <v>24</v>
      </c>
      <c r="G73" s="37">
        <v>1</v>
      </c>
      <c r="H73" s="344">
        <v>0.64190000000000003</v>
      </c>
    </row>
    <row r="74" spans="1:8" ht="15" thickBot="1">
      <c r="A74" s="10"/>
      <c r="B74" s="10"/>
      <c r="C74" s="333" t="str">
        <f>+A59&amp;", "&amp;B59</f>
        <v xml:space="preserve">Kristine Møllebjerg Laursen, Chasmin </v>
      </c>
      <c r="D74" s="334"/>
      <c r="E74" s="334"/>
      <c r="F74" s="38" t="s">
        <v>173</v>
      </c>
      <c r="G74" s="11">
        <f>SUM(G59:G73)</f>
        <v>42</v>
      </c>
      <c r="H74" s="128"/>
    </row>
    <row r="75" spans="1:8" ht="15" thickBot="1">
      <c r="A75" s="4"/>
      <c r="B75" s="4"/>
      <c r="C75" s="4"/>
      <c r="D75" s="13"/>
      <c r="E75" s="4"/>
      <c r="F75" s="4"/>
      <c r="G75" s="4"/>
    </row>
    <row r="76" spans="1:8" ht="15" thickBot="1">
      <c r="A76" s="33" t="s">
        <v>0</v>
      </c>
      <c r="B76" s="42" t="s">
        <v>1</v>
      </c>
      <c r="C76" s="40" t="s">
        <v>2</v>
      </c>
      <c r="D76" s="35" t="s">
        <v>3</v>
      </c>
      <c r="E76" s="34" t="s">
        <v>8</v>
      </c>
      <c r="F76" s="34" t="s">
        <v>4</v>
      </c>
      <c r="G76" s="36" t="s">
        <v>5</v>
      </c>
      <c r="H76" s="132" t="s">
        <v>395</v>
      </c>
    </row>
    <row r="77" spans="1:8" ht="15" thickBot="1">
      <c r="A77" s="39" t="s">
        <v>532</v>
      </c>
      <c r="B77" s="43" t="s">
        <v>533</v>
      </c>
      <c r="C77" s="41" t="s">
        <v>534</v>
      </c>
      <c r="D77" s="82">
        <v>42826</v>
      </c>
      <c r="E77" s="30">
        <v>1</v>
      </c>
      <c r="F77" s="31" t="s">
        <v>37</v>
      </c>
      <c r="G77" s="32">
        <v>6</v>
      </c>
      <c r="H77" s="137">
        <v>0.66669999999999996</v>
      </c>
    </row>
    <row r="78" spans="1:8" ht="14.25">
      <c r="A78" s="10"/>
      <c r="B78" s="10"/>
      <c r="C78" s="26" t="s">
        <v>561</v>
      </c>
      <c r="D78" s="82">
        <v>42875</v>
      </c>
      <c r="E78" s="7">
        <v>3</v>
      </c>
      <c r="F78" s="8" t="s">
        <v>41</v>
      </c>
      <c r="G78" s="27">
        <v>4</v>
      </c>
      <c r="H78" s="137">
        <v>0.65820000000000001</v>
      </c>
    </row>
    <row r="79" spans="1:8" ht="14.25">
      <c r="A79" s="10"/>
      <c r="B79" s="10"/>
      <c r="C79" s="26" t="s">
        <v>539</v>
      </c>
      <c r="D79" s="82">
        <v>42923</v>
      </c>
      <c r="E79" s="7">
        <v>2</v>
      </c>
      <c r="F79" s="8" t="s">
        <v>41</v>
      </c>
      <c r="G79" s="27">
        <f t="shared" ref="G79:G91" si="4">IF(E79&lt;&gt;"",VLOOKUP(E79&amp;", "&amp;F79,PointSkema,2,FALSE),0)</f>
        <v>5</v>
      </c>
      <c r="H79" s="137">
        <v>0.65339999999999998</v>
      </c>
    </row>
    <row r="80" spans="1:8" ht="14.25">
      <c r="A80" s="10"/>
      <c r="B80" s="10"/>
      <c r="C80" s="26"/>
      <c r="D80" s="82"/>
      <c r="E80" s="7"/>
      <c r="F80" s="8"/>
      <c r="G80" s="27">
        <f t="shared" si="4"/>
        <v>0</v>
      </c>
      <c r="H80" s="134"/>
    </row>
    <row r="81" spans="1:8" ht="14.25">
      <c r="A81" s="10"/>
      <c r="B81" s="10"/>
      <c r="C81" s="26"/>
      <c r="D81" s="26"/>
      <c r="E81" s="7"/>
      <c r="F81" s="8"/>
      <c r="G81" s="27">
        <v>0</v>
      </c>
      <c r="H81" s="134"/>
    </row>
    <row r="82" spans="1:8" ht="14.25">
      <c r="A82" s="10"/>
      <c r="B82" s="10"/>
      <c r="C82" s="26"/>
      <c r="D82" s="26"/>
      <c r="E82" s="7"/>
      <c r="F82" s="8"/>
      <c r="G82" s="27">
        <f t="shared" si="4"/>
        <v>0</v>
      </c>
      <c r="H82" s="134"/>
    </row>
    <row r="83" spans="1:8" ht="14.25">
      <c r="A83" s="10"/>
      <c r="B83" s="10"/>
      <c r="C83" s="26"/>
      <c r="D83" s="26"/>
      <c r="E83" s="7"/>
      <c r="F83" s="8"/>
      <c r="G83" s="27">
        <f t="shared" si="4"/>
        <v>0</v>
      </c>
      <c r="H83" s="134"/>
    </row>
    <row r="84" spans="1:8" ht="14.25">
      <c r="A84" s="10"/>
      <c r="B84" s="10"/>
      <c r="C84" s="26"/>
      <c r="D84" s="26"/>
      <c r="E84" s="7"/>
      <c r="F84" s="8"/>
      <c r="G84" s="27">
        <f t="shared" si="4"/>
        <v>0</v>
      </c>
      <c r="H84" s="134"/>
    </row>
    <row r="85" spans="1:8" ht="14.25">
      <c r="A85" s="10"/>
      <c r="B85" s="10"/>
      <c r="C85" s="26"/>
      <c r="D85" s="26"/>
      <c r="E85" s="7"/>
      <c r="F85" s="8"/>
      <c r="G85" s="27">
        <f t="shared" si="4"/>
        <v>0</v>
      </c>
      <c r="H85" s="134"/>
    </row>
    <row r="86" spans="1:8" ht="14.25">
      <c r="A86" s="10"/>
      <c r="B86" s="10"/>
      <c r="C86" s="26"/>
      <c r="D86" s="26"/>
      <c r="E86" s="7"/>
      <c r="F86" s="8"/>
      <c r="G86" s="27">
        <f t="shared" si="4"/>
        <v>0</v>
      </c>
      <c r="H86" s="134"/>
    </row>
    <row r="87" spans="1:8" ht="14.25">
      <c r="A87" s="10"/>
      <c r="B87" s="10"/>
      <c r="C87" s="26"/>
      <c r="D87" s="26"/>
      <c r="E87" s="7"/>
      <c r="F87" s="8"/>
      <c r="G87" s="27">
        <f t="shared" si="4"/>
        <v>0</v>
      </c>
      <c r="H87" s="134"/>
    </row>
    <row r="88" spans="1:8" ht="14.25">
      <c r="A88" s="10"/>
      <c r="B88" s="10"/>
      <c r="C88" s="26"/>
      <c r="D88" s="26"/>
      <c r="E88" s="7"/>
      <c r="F88" s="8"/>
      <c r="G88" s="27">
        <f t="shared" si="4"/>
        <v>0</v>
      </c>
      <c r="H88" s="134"/>
    </row>
    <row r="89" spans="1:8" ht="14.25">
      <c r="A89" s="10"/>
      <c r="B89" s="10"/>
      <c r="C89" s="26"/>
      <c r="D89" s="26"/>
      <c r="E89" s="7"/>
      <c r="F89" s="8"/>
      <c r="G89" s="27">
        <f t="shared" si="4"/>
        <v>0</v>
      </c>
      <c r="H89" s="134"/>
    </row>
    <row r="90" spans="1:8" ht="14.25">
      <c r="A90" s="10"/>
      <c r="B90" s="10"/>
      <c r="C90" s="26"/>
      <c r="D90" s="26"/>
      <c r="E90" s="7"/>
      <c r="F90" s="8"/>
      <c r="G90" s="27">
        <f t="shared" si="4"/>
        <v>0</v>
      </c>
      <c r="H90" s="134"/>
    </row>
    <row r="91" spans="1:8" ht="15" thickBot="1">
      <c r="A91" s="10"/>
      <c r="B91" s="10"/>
      <c r="C91" s="28"/>
      <c r="D91" s="26"/>
      <c r="E91" s="24"/>
      <c r="F91" s="25"/>
      <c r="G91" s="37">
        <f t="shared" si="4"/>
        <v>0</v>
      </c>
      <c r="H91" s="136"/>
    </row>
    <row r="92" spans="1:8" ht="15" thickBot="1">
      <c r="A92" s="10"/>
      <c r="B92" s="10"/>
      <c r="C92" s="333" t="str">
        <f>+A77&amp;", "&amp;B77</f>
        <v xml:space="preserve">Jane Dalsgaard Prebensen, Frey Tidselbjerg </v>
      </c>
      <c r="D92" s="334"/>
      <c r="E92" s="334"/>
      <c r="F92" s="38" t="s">
        <v>173</v>
      </c>
      <c r="G92" s="11">
        <f>SUM(G77:G91)</f>
        <v>15</v>
      </c>
      <c r="H92" s="128"/>
    </row>
    <row r="93" spans="1:8" ht="15" thickBot="1">
      <c r="A93" s="4"/>
      <c r="B93" s="4"/>
      <c r="C93" s="4"/>
      <c r="D93" s="13"/>
      <c r="E93" s="4"/>
      <c r="F93" s="4"/>
      <c r="G93" s="4"/>
    </row>
    <row r="94" spans="1:8" ht="15" thickBot="1">
      <c r="A94" s="33" t="s">
        <v>0</v>
      </c>
      <c r="B94" s="42" t="s">
        <v>1</v>
      </c>
      <c r="C94" s="40" t="s">
        <v>2</v>
      </c>
      <c r="D94" s="35" t="s">
        <v>3</v>
      </c>
      <c r="E94" s="34" t="s">
        <v>8</v>
      </c>
      <c r="F94" s="34" t="s">
        <v>4</v>
      </c>
      <c r="G94" s="36" t="s">
        <v>5</v>
      </c>
      <c r="H94" s="132" t="s">
        <v>395</v>
      </c>
    </row>
    <row r="95" spans="1:8" ht="15" thickBot="1">
      <c r="A95" s="39" t="s">
        <v>552</v>
      </c>
      <c r="B95" s="43" t="s">
        <v>553</v>
      </c>
      <c r="C95" s="41" t="s">
        <v>554</v>
      </c>
      <c r="D95" s="82"/>
      <c r="E95" s="30">
        <v>1</v>
      </c>
      <c r="F95" s="31" t="s">
        <v>9</v>
      </c>
      <c r="G95" s="32">
        <v>6</v>
      </c>
      <c r="H95" s="137">
        <v>0.73799999999999999</v>
      </c>
    </row>
    <row r="96" spans="1:8" ht="14.25">
      <c r="A96" s="10"/>
      <c r="B96" s="10"/>
      <c r="C96" s="26"/>
      <c r="D96" s="82"/>
      <c r="E96" s="7"/>
      <c r="F96" s="8"/>
      <c r="G96" s="27">
        <v>0</v>
      </c>
      <c r="H96" s="134"/>
    </row>
    <row r="97" spans="1:8" ht="14.25">
      <c r="A97" s="10"/>
      <c r="B97" s="10"/>
      <c r="C97" s="26"/>
      <c r="D97" s="82"/>
      <c r="E97" s="7"/>
      <c r="F97" s="8"/>
      <c r="G97" s="27">
        <f t="shared" ref="G97:G109" si="5">IF(E97&lt;&gt;"",VLOOKUP(E97&amp;", "&amp;F97,PointSkema,2,FALSE),0)</f>
        <v>0</v>
      </c>
      <c r="H97" s="134"/>
    </row>
    <row r="98" spans="1:8" ht="14.25">
      <c r="A98" s="10"/>
      <c r="B98" s="10"/>
      <c r="C98" s="26"/>
      <c r="D98" s="82"/>
      <c r="E98" s="7"/>
      <c r="F98" s="8"/>
      <c r="G98" s="27">
        <f t="shared" si="5"/>
        <v>0</v>
      </c>
      <c r="H98" s="134"/>
    </row>
    <row r="99" spans="1:8" ht="14.25">
      <c r="A99" s="10"/>
      <c r="B99" s="10"/>
      <c r="C99" s="26"/>
      <c r="D99" s="82"/>
      <c r="E99" s="7"/>
      <c r="F99" s="8"/>
      <c r="G99" s="27">
        <f t="shared" si="5"/>
        <v>0</v>
      </c>
      <c r="H99" s="134"/>
    </row>
    <row r="100" spans="1:8" ht="14.25">
      <c r="A100" s="10"/>
      <c r="B100" s="10"/>
      <c r="C100" s="26"/>
      <c r="D100" s="82"/>
      <c r="E100" s="7"/>
      <c r="F100" s="8"/>
      <c r="G100" s="27">
        <f t="shared" si="5"/>
        <v>0</v>
      </c>
      <c r="H100" s="134"/>
    </row>
    <row r="101" spans="1:8" ht="14.25">
      <c r="A101" s="10"/>
      <c r="B101" s="10"/>
      <c r="C101" s="26"/>
      <c r="D101" s="82"/>
      <c r="E101" s="7"/>
      <c r="F101" s="8"/>
      <c r="G101" s="27">
        <f t="shared" si="5"/>
        <v>0</v>
      </c>
      <c r="H101" s="134"/>
    </row>
    <row r="102" spans="1:8" ht="14.25">
      <c r="A102" s="10"/>
      <c r="B102" s="10"/>
      <c r="C102" s="26"/>
      <c r="D102" s="82"/>
      <c r="E102" s="7"/>
      <c r="F102" s="8"/>
      <c r="G102" s="27">
        <f t="shared" si="5"/>
        <v>0</v>
      </c>
      <c r="H102" s="134"/>
    </row>
    <row r="103" spans="1:8" ht="14.25">
      <c r="A103" s="10"/>
      <c r="B103" s="10"/>
      <c r="C103" s="26"/>
      <c r="D103" s="82"/>
      <c r="E103" s="7"/>
      <c r="F103" s="8"/>
      <c r="G103" s="27">
        <v>0</v>
      </c>
      <c r="H103" s="134"/>
    </row>
    <row r="104" spans="1:8" ht="14.25">
      <c r="A104" s="10"/>
      <c r="B104" s="10"/>
      <c r="C104" s="26"/>
      <c r="D104" s="82"/>
      <c r="E104" s="7"/>
      <c r="F104" s="8"/>
      <c r="G104" s="27">
        <f t="shared" si="5"/>
        <v>0</v>
      </c>
      <c r="H104" s="134"/>
    </row>
    <row r="105" spans="1:8" ht="14.25">
      <c r="A105" s="10"/>
      <c r="B105" s="10"/>
      <c r="C105" s="26"/>
      <c r="D105" s="82"/>
      <c r="E105" s="7"/>
      <c r="F105" s="8"/>
      <c r="G105" s="27">
        <v>0</v>
      </c>
      <c r="H105" s="134"/>
    </row>
    <row r="106" spans="1:8" ht="14.25">
      <c r="A106" s="10"/>
      <c r="B106" s="10"/>
      <c r="C106" s="26"/>
      <c r="D106" s="26"/>
      <c r="E106" s="7"/>
      <c r="F106" s="8"/>
      <c r="G106" s="27">
        <f t="shared" si="5"/>
        <v>0</v>
      </c>
      <c r="H106" s="134"/>
    </row>
    <row r="107" spans="1:8" ht="14.25">
      <c r="A107" s="10"/>
      <c r="B107" s="10"/>
      <c r="C107" s="26"/>
      <c r="D107" s="26"/>
      <c r="E107" s="7"/>
      <c r="F107" s="8"/>
      <c r="G107" s="27">
        <f t="shared" si="5"/>
        <v>0</v>
      </c>
      <c r="H107" s="134"/>
    </row>
    <row r="108" spans="1:8" ht="14.25">
      <c r="A108" s="10"/>
      <c r="B108" s="10"/>
      <c r="C108" s="26"/>
      <c r="D108" s="26"/>
      <c r="E108" s="7"/>
      <c r="F108" s="8"/>
      <c r="G108" s="27">
        <f t="shared" si="5"/>
        <v>0</v>
      </c>
      <c r="H108" s="134"/>
    </row>
    <row r="109" spans="1:8" ht="15" thickBot="1">
      <c r="A109" s="10"/>
      <c r="B109" s="10"/>
      <c r="C109" s="28"/>
      <c r="D109" s="26"/>
      <c r="E109" s="24"/>
      <c r="F109" s="25"/>
      <c r="G109" s="37">
        <f t="shared" si="5"/>
        <v>0</v>
      </c>
      <c r="H109" s="136"/>
    </row>
    <row r="110" spans="1:8" ht="15" thickBot="1">
      <c r="A110" s="10"/>
      <c r="B110" s="10"/>
      <c r="C110" s="333" t="str">
        <f>+A95&amp;", "&amp;B95</f>
        <v>Karina Christensen, Karla</v>
      </c>
      <c r="D110" s="334"/>
      <c r="E110" s="334"/>
      <c r="F110" s="38" t="s">
        <v>173</v>
      </c>
      <c r="G110" s="11">
        <f>SUM(G95:G109)</f>
        <v>6</v>
      </c>
      <c r="H110" s="128"/>
    </row>
    <row r="111" spans="1:8" ht="14.25">
      <c r="A111" s="4"/>
      <c r="B111" s="4"/>
      <c r="C111" s="4"/>
      <c r="D111" s="13"/>
      <c r="E111" s="4"/>
      <c r="F111" s="4"/>
      <c r="G111" s="4"/>
    </row>
    <row r="112" spans="1:8" ht="15" thickBot="1">
      <c r="A112" s="4"/>
      <c r="B112" s="4"/>
      <c r="C112" s="4"/>
      <c r="D112" s="13"/>
      <c r="E112" s="4"/>
      <c r="F112" s="4"/>
      <c r="G112" s="4"/>
    </row>
    <row r="113" spans="1:8" ht="15" thickBot="1">
      <c r="A113" s="33" t="s">
        <v>0</v>
      </c>
      <c r="B113" s="42" t="s">
        <v>1</v>
      </c>
      <c r="C113" s="40" t="s">
        <v>2</v>
      </c>
      <c r="D113" s="35" t="s">
        <v>3</v>
      </c>
      <c r="E113" s="34" t="s">
        <v>8</v>
      </c>
      <c r="F113" s="34" t="s">
        <v>4</v>
      </c>
      <c r="G113" s="36" t="s">
        <v>5</v>
      </c>
      <c r="H113" s="132" t="s">
        <v>395</v>
      </c>
    </row>
    <row r="114" spans="1:8" ht="15" thickBot="1">
      <c r="A114" s="39" t="s">
        <v>415</v>
      </c>
      <c r="B114" s="43" t="s">
        <v>562</v>
      </c>
      <c r="C114" s="41" t="s">
        <v>561</v>
      </c>
      <c r="D114" s="82">
        <v>42826</v>
      </c>
      <c r="E114" s="30"/>
      <c r="F114" s="31" t="s">
        <v>9</v>
      </c>
      <c r="G114" s="32">
        <v>1</v>
      </c>
      <c r="H114" s="137">
        <v>0.63180999999999998</v>
      </c>
    </row>
    <row r="115" spans="1:8" ht="14.25">
      <c r="A115" s="10"/>
      <c r="B115" s="10"/>
      <c r="C115" s="26" t="s">
        <v>570</v>
      </c>
      <c r="D115" s="82">
        <v>42882</v>
      </c>
      <c r="E115" s="7"/>
      <c r="F115" s="8" t="s">
        <v>9</v>
      </c>
      <c r="G115" s="27">
        <v>1</v>
      </c>
      <c r="H115" s="134"/>
    </row>
    <row r="116" spans="1:8" ht="14.25">
      <c r="A116" s="10"/>
      <c r="B116" s="10"/>
      <c r="C116" s="26"/>
      <c r="D116" s="82"/>
      <c r="E116" s="7"/>
      <c r="F116" s="8"/>
      <c r="G116" s="27">
        <f t="shared" ref="G116:G128" si="6">IF(E116&lt;&gt;"",VLOOKUP(E116&amp;", "&amp;F116,PointSkema,2,FALSE),0)</f>
        <v>0</v>
      </c>
      <c r="H116" s="134"/>
    </row>
    <row r="117" spans="1:8" ht="14.25">
      <c r="A117" s="10"/>
      <c r="B117" s="10"/>
      <c r="C117" s="26"/>
      <c r="D117" s="82"/>
      <c r="E117" s="7"/>
      <c r="F117" s="8"/>
      <c r="G117" s="27">
        <f t="shared" si="6"/>
        <v>0</v>
      </c>
      <c r="H117" s="134"/>
    </row>
    <row r="118" spans="1:8" ht="14.25">
      <c r="A118" s="10"/>
      <c r="B118" s="10"/>
      <c r="C118" s="26"/>
      <c r="D118" s="26"/>
      <c r="E118" s="7"/>
      <c r="F118" s="8"/>
      <c r="G118" s="27">
        <f t="shared" si="6"/>
        <v>0</v>
      </c>
      <c r="H118" s="134"/>
    </row>
    <row r="119" spans="1:8" ht="14.25">
      <c r="A119" s="10"/>
      <c r="B119" s="10"/>
      <c r="C119" s="26"/>
      <c r="D119" s="26"/>
      <c r="E119" s="7"/>
      <c r="F119" s="8"/>
      <c r="G119" s="27">
        <f t="shared" si="6"/>
        <v>0</v>
      </c>
      <c r="H119" s="134"/>
    </row>
    <row r="120" spans="1:8" ht="14.25">
      <c r="A120" s="10"/>
      <c r="B120" s="10"/>
      <c r="C120" s="26"/>
      <c r="D120" s="26"/>
      <c r="E120" s="7"/>
      <c r="F120" s="8"/>
      <c r="G120" s="27">
        <f t="shared" si="6"/>
        <v>0</v>
      </c>
      <c r="H120" s="134"/>
    </row>
    <row r="121" spans="1:8" ht="14.25">
      <c r="A121" s="10"/>
      <c r="B121" s="10"/>
      <c r="C121" s="26"/>
      <c r="D121" s="26"/>
      <c r="E121" s="7"/>
      <c r="F121" s="8"/>
      <c r="G121" s="27">
        <f t="shared" si="6"/>
        <v>0</v>
      </c>
      <c r="H121" s="134"/>
    </row>
    <row r="122" spans="1:8" ht="14.25">
      <c r="A122" s="10"/>
      <c r="B122" s="10"/>
      <c r="C122" s="26"/>
      <c r="D122" s="26"/>
      <c r="E122" s="7"/>
      <c r="F122" s="8"/>
      <c r="G122" s="27">
        <f t="shared" si="6"/>
        <v>0</v>
      </c>
      <c r="H122" s="134"/>
    </row>
    <row r="123" spans="1:8" ht="14.25">
      <c r="A123" s="10"/>
      <c r="B123" s="10"/>
      <c r="C123" s="26"/>
      <c r="D123" s="26"/>
      <c r="E123" s="7"/>
      <c r="F123" s="8"/>
      <c r="G123" s="27">
        <f t="shared" si="6"/>
        <v>0</v>
      </c>
      <c r="H123" s="134"/>
    </row>
    <row r="124" spans="1:8" ht="14.25">
      <c r="A124" s="10"/>
      <c r="B124" s="10"/>
      <c r="C124" s="26"/>
      <c r="D124" s="26"/>
      <c r="E124" s="7"/>
      <c r="F124" s="8"/>
      <c r="G124" s="27">
        <f t="shared" si="6"/>
        <v>0</v>
      </c>
      <c r="H124" s="134"/>
    </row>
    <row r="125" spans="1:8" ht="14.25">
      <c r="A125" s="10"/>
      <c r="B125" s="10"/>
      <c r="C125" s="26"/>
      <c r="D125" s="26"/>
      <c r="E125" s="7"/>
      <c r="F125" s="8"/>
      <c r="G125" s="27">
        <f t="shared" si="6"/>
        <v>0</v>
      </c>
      <c r="H125" s="134"/>
    </row>
    <row r="126" spans="1:8" ht="14.25">
      <c r="A126" s="10"/>
      <c r="B126" s="10"/>
      <c r="C126" s="26"/>
      <c r="D126" s="26"/>
      <c r="E126" s="7"/>
      <c r="F126" s="8"/>
      <c r="G126" s="27">
        <f t="shared" si="6"/>
        <v>0</v>
      </c>
      <c r="H126" s="134"/>
    </row>
    <row r="127" spans="1:8" ht="14.25">
      <c r="A127" s="10"/>
      <c r="B127" s="10"/>
      <c r="C127" s="26"/>
      <c r="D127" s="26"/>
      <c r="E127" s="7"/>
      <c r="F127" s="8"/>
      <c r="G127" s="27">
        <f t="shared" si="6"/>
        <v>0</v>
      </c>
      <c r="H127" s="134"/>
    </row>
    <row r="128" spans="1:8" ht="15" thickBot="1">
      <c r="A128" s="10"/>
      <c r="B128" s="10"/>
      <c r="C128" s="28"/>
      <c r="D128" s="26"/>
      <c r="E128" s="24"/>
      <c r="F128" s="25"/>
      <c r="G128" s="37">
        <f t="shared" si="6"/>
        <v>0</v>
      </c>
      <c r="H128" s="136"/>
    </row>
    <row r="129" spans="1:8" ht="15" thickBot="1">
      <c r="A129" s="10"/>
      <c r="B129" s="10"/>
      <c r="C129" s="333" t="str">
        <f>+A114&amp;", "&amp;B114</f>
        <v>Marie Rasmussen , Nørlunds Fiona</v>
      </c>
      <c r="D129" s="334"/>
      <c r="E129" s="334"/>
      <c r="F129" s="38" t="s">
        <v>173</v>
      </c>
      <c r="G129" s="11">
        <f>SUM(G114:G128)</f>
        <v>2</v>
      </c>
      <c r="H129" s="128"/>
    </row>
    <row r="130" spans="1:8" ht="15" thickBot="1">
      <c r="A130" s="4"/>
      <c r="B130" s="4"/>
      <c r="C130" s="4"/>
      <c r="D130" s="13"/>
      <c r="E130" s="4"/>
      <c r="F130" s="4"/>
      <c r="G130" s="4"/>
    </row>
    <row r="131" spans="1:8" ht="15" thickBot="1">
      <c r="A131" s="33" t="s">
        <v>0</v>
      </c>
      <c r="B131" s="42" t="s">
        <v>1</v>
      </c>
      <c r="C131" s="40" t="s">
        <v>2</v>
      </c>
      <c r="D131" s="35" t="s">
        <v>3</v>
      </c>
      <c r="E131" s="34" t="s">
        <v>8</v>
      </c>
      <c r="F131" s="34" t="s">
        <v>4</v>
      </c>
      <c r="G131" s="36" t="s">
        <v>5</v>
      </c>
      <c r="H131" s="132" t="s">
        <v>395</v>
      </c>
    </row>
    <row r="132" spans="1:8" ht="15" thickBot="1">
      <c r="A132" s="39" t="s">
        <v>575</v>
      </c>
      <c r="B132" s="43" t="s">
        <v>425</v>
      </c>
      <c r="C132" s="41" t="s">
        <v>366</v>
      </c>
      <c r="D132" s="82">
        <v>42889</v>
      </c>
      <c r="E132" s="30"/>
      <c r="F132" s="31" t="s">
        <v>36</v>
      </c>
      <c r="G132" s="32">
        <v>1</v>
      </c>
      <c r="H132" s="137">
        <v>0.66159999999999997</v>
      </c>
    </row>
    <row r="133" spans="1:8" ht="14.25">
      <c r="A133" s="10"/>
      <c r="B133" s="10"/>
      <c r="C133" s="26" t="s">
        <v>366</v>
      </c>
      <c r="D133" s="82">
        <v>42889</v>
      </c>
      <c r="E133" s="7"/>
      <c r="F133" s="8" t="s">
        <v>6</v>
      </c>
      <c r="G133" s="27">
        <v>1</v>
      </c>
      <c r="H133" s="137">
        <v>0.65680000000000005</v>
      </c>
    </row>
    <row r="134" spans="1:8" ht="14.25">
      <c r="A134" s="10"/>
      <c r="B134" s="10"/>
      <c r="C134" s="26"/>
      <c r="D134" s="82"/>
      <c r="E134" s="7"/>
      <c r="F134" s="8"/>
      <c r="G134" s="27">
        <f t="shared" ref="G134:G146" si="7">IF(E134&lt;&gt;"",VLOOKUP(E134&amp;", "&amp;F134,PointSkema,2,FALSE),0)</f>
        <v>0</v>
      </c>
      <c r="H134" s="134"/>
    </row>
    <row r="135" spans="1:8" ht="14.25">
      <c r="A135" s="10"/>
      <c r="B135" s="10"/>
      <c r="C135" s="26"/>
      <c r="D135" s="26"/>
      <c r="E135" s="7"/>
      <c r="F135" s="8"/>
      <c r="G135" s="27">
        <f t="shared" si="7"/>
        <v>0</v>
      </c>
      <c r="H135" s="134"/>
    </row>
    <row r="136" spans="1:8" ht="14.25">
      <c r="A136" s="10"/>
      <c r="B136" s="10"/>
      <c r="C136" s="26"/>
      <c r="D136" s="26"/>
      <c r="E136" s="7"/>
      <c r="F136" s="8"/>
      <c r="G136" s="27">
        <f t="shared" si="7"/>
        <v>0</v>
      </c>
      <c r="H136" s="134"/>
    </row>
    <row r="137" spans="1:8" ht="14.25">
      <c r="A137" s="10"/>
      <c r="B137" s="10"/>
      <c r="C137" s="26"/>
      <c r="D137" s="26"/>
      <c r="E137" s="7"/>
      <c r="F137" s="8"/>
      <c r="G137" s="27">
        <f t="shared" si="7"/>
        <v>0</v>
      </c>
      <c r="H137" s="134"/>
    </row>
    <row r="138" spans="1:8" ht="14.25">
      <c r="A138" s="10"/>
      <c r="B138" s="10"/>
      <c r="C138" s="26"/>
      <c r="D138" s="26"/>
      <c r="E138" s="7"/>
      <c r="F138" s="8"/>
      <c r="G138" s="27">
        <f t="shared" si="7"/>
        <v>0</v>
      </c>
      <c r="H138" s="134"/>
    </row>
    <row r="139" spans="1:8" ht="14.25">
      <c r="A139" s="10"/>
      <c r="B139" s="10"/>
      <c r="C139" s="26"/>
      <c r="D139" s="26"/>
      <c r="E139" s="7"/>
      <c r="F139" s="8"/>
      <c r="G139" s="27">
        <f t="shared" si="7"/>
        <v>0</v>
      </c>
      <c r="H139" s="134"/>
    </row>
    <row r="140" spans="1:8" ht="14.25">
      <c r="A140" s="10"/>
      <c r="B140" s="10"/>
      <c r="C140" s="26"/>
      <c r="D140" s="26"/>
      <c r="E140" s="7"/>
      <c r="F140" s="8"/>
      <c r="G140" s="27">
        <f t="shared" si="7"/>
        <v>0</v>
      </c>
      <c r="H140" s="134"/>
    </row>
    <row r="141" spans="1:8" ht="14.25">
      <c r="A141" s="10"/>
      <c r="B141" s="10"/>
      <c r="C141" s="26"/>
      <c r="D141" s="26"/>
      <c r="E141" s="7"/>
      <c r="F141" s="8"/>
      <c r="G141" s="27">
        <f t="shared" si="7"/>
        <v>0</v>
      </c>
      <c r="H141" s="134"/>
    </row>
    <row r="142" spans="1:8" ht="14.25">
      <c r="A142" s="10"/>
      <c r="B142" s="10"/>
      <c r="C142" s="26"/>
      <c r="D142" s="26"/>
      <c r="E142" s="7"/>
      <c r="F142" s="8"/>
      <c r="G142" s="27">
        <f t="shared" si="7"/>
        <v>0</v>
      </c>
      <c r="H142" s="134"/>
    </row>
    <row r="143" spans="1:8" ht="14.25">
      <c r="A143" s="10"/>
      <c r="B143" s="10"/>
      <c r="C143" s="26"/>
      <c r="D143" s="26"/>
      <c r="E143" s="7"/>
      <c r="F143" s="8"/>
      <c r="G143" s="27">
        <f t="shared" si="7"/>
        <v>0</v>
      </c>
      <c r="H143" s="134"/>
    </row>
    <row r="144" spans="1:8" ht="14.25">
      <c r="A144" s="10"/>
      <c r="B144" s="10"/>
      <c r="C144" s="26"/>
      <c r="D144" s="26"/>
      <c r="E144" s="7"/>
      <c r="F144" s="8"/>
      <c r="G144" s="27">
        <f t="shared" si="7"/>
        <v>0</v>
      </c>
      <c r="H144" s="134"/>
    </row>
    <row r="145" spans="1:8" ht="14.25">
      <c r="A145" s="10"/>
      <c r="B145" s="10"/>
      <c r="C145" s="26"/>
      <c r="D145" s="26"/>
      <c r="E145" s="7"/>
      <c r="F145" s="8"/>
      <c r="G145" s="27">
        <f t="shared" si="7"/>
        <v>0</v>
      </c>
      <c r="H145" s="134"/>
    </row>
    <row r="146" spans="1:8" ht="15" thickBot="1">
      <c r="A146" s="10"/>
      <c r="B146" s="10"/>
      <c r="C146" s="28"/>
      <c r="D146" s="26"/>
      <c r="E146" s="24"/>
      <c r="F146" s="25"/>
      <c r="G146" s="37">
        <f t="shared" si="7"/>
        <v>0</v>
      </c>
      <c r="H146" s="136"/>
    </row>
    <row r="147" spans="1:8" ht="15" thickBot="1">
      <c r="A147" s="10"/>
      <c r="B147" s="10"/>
      <c r="C147" s="333" t="str">
        <f>+A132&amp;", "&amp;B132</f>
        <v xml:space="preserve">Kamilla Nymand , Beauty </v>
      </c>
      <c r="D147" s="334"/>
      <c r="E147" s="334"/>
      <c r="F147" s="38" t="s">
        <v>173</v>
      </c>
      <c r="G147" s="11">
        <f>SUM(G132:G146)</f>
        <v>2</v>
      </c>
      <c r="H147" s="128"/>
    </row>
    <row r="148" spans="1:8" ht="15" thickBot="1">
      <c r="A148" s="4"/>
      <c r="B148" s="4"/>
      <c r="C148" s="4"/>
      <c r="D148" s="13"/>
      <c r="E148" s="4"/>
      <c r="F148" s="4"/>
      <c r="G148" s="4"/>
    </row>
    <row r="149" spans="1:8" ht="15" thickBot="1">
      <c r="A149" s="33" t="s">
        <v>0</v>
      </c>
      <c r="B149" s="42" t="s">
        <v>1</v>
      </c>
      <c r="C149" s="40" t="s">
        <v>2</v>
      </c>
      <c r="D149" s="35" t="s">
        <v>3</v>
      </c>
      <c r="E149" s="34" t="s">
        <v>8</v>
      </c>
      <c r="F149" s="34" t="s">
        <v>4</v>
      </c>
      <c r="G149" s="36" t="s">
        <v>5</v>
      </c>
      <c r="H149" s="132" t="s">
        <v>395</v>
      </c>
    </row>
    <row r="150" spans="1:8" ht="15" thickBot="1">
      <c r="A150" s="39" t="s">
        <v>576</v>
      </c>
      <c r="B150" s="43" t="s">
        <v>577</v>
      </c>
      <c r="C150" s="26" t="s">
        <v>366</v>
      </c>
      <c r="D150" s="82">
        <v>42890</v>
      </c>
      <c r="E150" s="7"/>
      <c r="F150" s="8" t="s">
        <v>37</v>
      </c>
      <c r="G150" s="27">
        <v>1</v>
      </c>
      <c r="H150" s="137">
        <v>0.64259999999999995</v>
      </c>
    </row>
    <row r="151" spans="1:8" ht="14.25">
      <c r="A151" s="10"/>
      <c r="B151" s="10"/>
      <c r="C151" s="26" t="s">
        <v>366</v>
      </c>
      <c r="D151" s="82">
        <v>42890</v>
      </c>
      <c r="E151" s="7">
        <v>1</v>
      </c>
      <c r="F151" s="8" t="s">
        <v>41</v>
      </c>
      <c r="G151" s="27">
        <v>6</v>
      </c>
      <c r="H151" s="137">
        <v>0.64649999999999996</v>
      </c>
    </row>
    <row r="152" spans="1:8" ht="14.25">
      <c r="A152" s="10"/>
      <c r="B152" s="10"/>
      <c r="C152" s="26"/>
      <c r="D152" s="82"/>
      <c r="E152" s="7"/>
      <c r="F152" s="8"/>
      <c r="G152" s="27">
        <v>0</v>
      </c>
      <c r="H152" s="134"/>
    </row>
    <row r="153" spans="1:8" ht="14.25">
      <c r="A153" s="10"/>
      <c r="B153" s="10"/>
      <c r="C153" s="26"/>
      <c r="D153" s="82"/>
      <c r="E153" s="7"/>
      <c r="F153" s="8"/>
      <c r="G153" s="27">
        <v>0</v>
      </c>
      <c r="H153" s="134"/>
    </row>
    <row r="154" spans="1:8" ht="14.25">
      <c r="A154" s="10"/>
      <c r="B154" s="10"/>
      <c r="C154" s="26"/>
      <c r="D154" s="82"/>
      <c r="E154" s="7"/>
      <c r="F154" s="8"/>
      <c r="G154" s="27">
        <v>0</v>
      </c>
      <c r="H154" s="134"/>
    </row>
    <row r="155" spans="1:8" ht="14.25">
      <c r="A155" s="10"/>
      <c r="B155" s="10"/>
      <c r="C155" s="28"/>
      <c r="D155" s="82"/>
      <c r="E155" s="7"/>
      <c r="F155" s="8"/>
      <c r="G155" s="27">
        <v>0</v>
      </c>
      <c r="H155" s="134"/>
    </row>
    <row r="156" spans="1:8" ht="14.25">
      <c r="A156" s="10"/>
      <c r="B156" s="10"/>
      <c r="C156" s="118"/>
      <c r="D156" s="86"/>
      <c r="E156" s="30"/>
      <c r="F156" s="31"/>
      <c r="G156" s="32">
        <v>0</v>
      </c>
      <c r="H156" s="134"/>
    </row>
    <row r="157" spans="1:8" ht="14.25">
      <c r="A157" s="10"/>
      <c r="B157" s="10"/>
      <c r="C157" s="111"/>
      <c r="D157" s="82"/>
      <c r="E157" s="7"/>
      <c r="F157" s="8"/>
      <c r="G157" s="27">
        <v>0</v>
      </c>
      <c r="H157" s="134"/>
    </row>
    <row r="158" spans="1:8" ht="14.25">
      <c r="A158" s="10"/>
      <c r="B158" s="10"/>
      <c r="C158" s="26"/>
      <c r="D158" s="82"/>
      <c r="E158" s="7"/>
      <c r="F158" s="8"/>
      <c r="G158" s="27">
        <v>0</v>
      </c>
      <c r="H158" s="134"/>
    </row>
    <row r="159" spans="1:8" ht="14.25">
      <c r="A159" s="10"/>
      <c r="B159" s="10"/>
      <c r="C159" s="26"/>
      <c r="D159" s="82"/>
      <c r="E159" s="7"/>
      <c r="F159" s="8"/>
      <c r="G159" s="27">
        <v>0</v>
      </c>
      <c r="H159" s="134"/>
    </row>
    <row r="160" spans="1:8" ht="14.25">
      <c r="A160" s="10"/>
      <c r="B160" s="10"/>
      <c r="C160" s="26"/>
      <c r="D160" s="82"/>
      <c r="E160" s="7"/>
      <c r="F160" s="8"/>
      <c r="G160" s="27">
        <v>0</v>
      </c>
      <c r="H160" s="134"/>
    </row>
    <row r="161" spans="1:8" ht="14.25">
      <c r="A161" s="10"/>
      <c r="B161" s="10"/>
      <c r="C161" s="26"/>
      <c r="D161" s="82"/>
      <c r="E161" s="7"/>
      <c r="F161" s="8"/>
      <c r="G161" s="27">
        <v>0</v>
      </c>
      <c r="H161" s="134"/>
    </row>
    <row r="162" spans="1:8" ht="14.25">
      <c r="A162" s="10"/>
      <c r="B162" s="10"/>
      <c r="C162" s="26"/>
      <c r="D162" s="82"/>
      <c r="E162" s="7"/>
      <c r="F162" s="8"/>
      <c r="G162" s="27">
        <v>0</v>
      </c>
      <c r="H162" s="134"/>
    </row>
    <row r="163" spans="1:8" ht="14.25">
      <c r="A163" s="10"/>
      <c r="B163" s="10"/>
      <c r="C163" s="26"/>
      <c r="D163" s="82"/>
      <c r="E163" s="7"/>
      <c r="F163" s="8"/>
      <c r="G163" s="27">
        <v>0</v>
      </c>
      <c r="H163" s="134"/>
    </row>
    <row r="164" spans="1:8" ht="15" thickBot="1">
      <c r="A164" s="10"/>
      <c r="B164" s="10"/>
      <c r="C164" s="26"/>
      <c r="D164" s="82"/>
      <c r="E164" s="7"/>
      <c r="F164" s="8"/>
      <c r="G164" s="27">
        <v>0</v>
      </c>
      <c r="H164" s="136"/>
    </row>
    <row r="165" spans="1:8" ht="15" thickBot="1">
      <c r="A165" s="10"/>
      <c r="B165" s="10"/>
      <c r="C165" s="333" t="str">
        <f>+A150&amp;", "&amp;B150</f>
        <v xml:space="preserve">Pernille N. Andersen , Rossini Lerup </v>
      </c>
      <c r="D165" s="334"/>
      <c r="E165" s="334"/>
      <c r="F165" s="38" t="s">
        <v>173</v>
      </c>
      <c r="G165" s="11">
        <f>SUM(G150:G164)</f>
        <v>7</v>
      </c>
      <c r="H165" s="128"/>
    </row>
    <row r="166" spans="1:8" ht="14.25">
      <c r="A166" s="4"/>
      <c r="B166" s="4"/>
      <c r="C166" s="4"/>
      <c r="D166" s="13"/>
      <c r="E166" s="4"/>
      <c r="F166" s="4"/>
      <c r="G166" s="4"/>
    </row>
    <row r="167" spans="1:8" ht="15" thickBot="1">
      <c r="A167" s="4"/>
      <c r="B167" s="4"/>
      <c r="C167" s="4"/>
      <c r="D167" s="13"/>
      <c r="E167" s="4"/>
      <c r="F167" s="4"/>
      <c r="G167" s="4"/>
    </row>
    <row r="168" spans="1:8" ht="15" thickBot="1">
      <c r="A168" s="33" t="s">
        <v>0</v>
      </c>
      <c r="B168" s="42" t="s">
        <v>1</v>
      </c>
      <c r="C168" s="40" t="s">
        <v>2</v>
      </c>
      <c r="D168" s="35" t="s">
        <v>3</v>
      </c>
      <c r="E168" s="34" t="s">
        <v>8</v>
      </c>
      <c r="F168" s="34" t="s">
        <v>4</v>
      </c>
      <c r="G168" s="36" t="s">
        <v>5</v>
      </c>
      <c r="H168" s="132" t="s">
        <v>395</v>
      </c>
    </row>
    <row r="169" spans="1:8" ht="15" thickBot="1">
      <c r="A169" s="170" t="s">
        <v>576</v>
      </c>
      <c r="B169" s="171" t="s">
        <v>578</v>
      </c>
      <c r="C169" s="172" t="s">
        <v>325</v>
      </c>
      <c r="D169" s="173">
        <v>42890</v>
      </c>
      <c r="E169" s="174"/>
      <c r="F169" s="175" t="s">
        <v>258</v>
      </c>
      <c r="G169" s="32">
        <v>1</v>
      </c>
      <c r="H169" s="137">
        <v>0.63329999999999997</v>
      </c>
    </row>
    <row r="170" spans="1:8" ht="14.25">
      <c r="A170" s="10"/>
      <c r="B170" s="10"/>
      <c r="C170" s="103"/>
      <c r="D170" s="99"/>
      <c r="E170" s="104"/>
      <c r="F170" s="105"/>
      <c r="G170" s="27">
        <v>0</v>
      </c>
      <c r="H170" s="137"/>
    </row>
    <row r="171" spans="1:8" ht="14.25">
      <c r="A171" s="10"/>
      <c r="B171" s="10"/>
      <c r="C171" s="103"/>
      <c r="D171" s="99"/>
      <c r="E171" s="104"/>
      <c r="F171" s="105"/>
      <c r="G171" s="27">
        <f t="shared" ref="G171:G183" si="8">IF(E171&lt;&gt;"",VLOOKUP(E171&amp;", "&amp;F171,PointSkema,2,FALSE),0)</f>
        <v>0</v>
      </c>
      <c r="H171" s="134"/>
    </row>
    <row r="172" spans="1:8" ht="14.25">
      <c r="A172" s="10"/>
      <c r="B172" s="10"/>
      <c r="C172" s="103"/>
      <c r="D172" s="99"/>
      <c r="E172" s="104"/>
      <c r="F172" s="105"/>
      <c r="G172" s="27">
        <v>0</v>
      </c>
      <c r="H172" s="134"/>
    </row>
    <row r="173" spans="1:8" ht="14.25">
      <c r="A173" s="10"/>
      <c r="B173" s="10"/>
      <c r="C173" s="26"/>
      <c r="D173" s="26"/>
      <c r="E173" s="7"/>
      <c r="F173" s="8"/>
      <c r="G173" s="27">
        <f t="shared" si="8"/>
        <v>0</v>
      </c>
      <c r="H173" s="134"/>
    </row>
    <row r="174" spans="1:8" ht="14.25">
      <c r="A174" s="10"/>
      <c r="B174" s="10"/>
      <c r="C174" s="26"/>
      <c r="D174" s="26"/>
      <c r="E174" s="7"/>
      <c r="F174" s="8"/>
      <c r="G174" s="27">
        <f t="shared" si="8"/>
        <v>0</v>
      </c>
      <c r="H174" s="134"/>
    </row>
    <row r="175" spans="1:8" ht="14.25">
      <c r="A175" s="10"/>
      <c r="B175" s="10"/>
      <c r="C175" s="26"/>
      <c r="D175" s="26"/>
      <c r="E175" s="7"/>
      <c r="F175" s="8"/>
      <c r="G175" s="27">
        <f t="shared" si="8"/>
        <v>0</v>
      </c>
      <c r="H175" s="134"/>
    </row>
    <row r="176" spans="1:8" ht="14.25">
      <c r="A176" s="10"/>
      <c r="B176" s="10"/>
      <c r="C176" s="26"/>
      <c r="D176" s="26"/>
      <c r="E176" s="7"/>
      <c r="F176" s="8"/>
      <c r="G176" s="27">
        <f t="shared" si="8"/>
        <v>0</v>
      </c>
      <c r="H176" s="134"/>
    </row>
    <row r="177" spans="1:8" ht="14.25">
      <c r="A177" s="10"/>
      <c r="B177" s="10"/>
      <c r="C177" s="26"/>
      <c r="D177" s="26"/>
      <c r="E177" s="7"/>
      <c r="F177" s="8"/>
      <c r="G177" s="27">
        <f t="shared" si="8"/>
        <v>0</v>
      </c>
      <c r="H177" s="134"/>
    </row>
    <row r="178" spans="1:8" ht="14.25">
      <c r="A178" s="10"/>
      <c r="B178" s="10"/>
      <c r="C178" s="26"/>
      <c r="D178" s="26"/>
      <c r="E178" s="7"/>
      <c r="F178" s="8"/>
      <c r="G178" s="27">
        <f t="shared" si="8"/>
        <v>0</v>
      </c>
      <c r="H178" s="134"/>
    </row>
    <row r="179" spans="1:8" ht="14.25">
      <c r="A179" s="10"/>
      <c r="B179" s="10"/>
      <c r="C179" s="26"/>
      <c r="D179" s="26"/>
      <c r="E179" s="7"/>
      <c r="F179" s="8"/>
      <c r="G179" s="27">
        <f t="shared" si="8"/>
        <v>0</v>
      </c>
      <c r="H179" s="134"/>
    </row>
    <row r="180" spans="1:8" ht="14.25">
      <c r="A180" s="10"/>
      <c r="B180" s="10"/>
      <c r="C180" s="26"/>
      <c r="D180" s="26"/>
      <c r="E180" s="7"/>
      <c r="F180" s="8"/>
      <c r="G180" s="27">
        <f t="shared" si="8"/>
        <v>0</v>
      </c>
      <c r="H180" s="134"/>
    </row>
    <row r="181" spans="1:8" ht="14.25">
      <c r="A181" s="10"/>
      <c r="B181" s="10"/>
      <c r="C181" s="26"/>
      <c r="D181" s="26"/>
      <c r="E181" s="7"/>
      <c r="F181" s="8"/>
      <c r="G181" s="27">
        <f t="shared" si="8"/>
        <v>0</v>
      </c>
      <c r="H181" s="134"/>
    </row>
    <row r="182" spans="1:8" ht="14.25">
      <c r="A182" s="10"/>
      <c r="B182" s="10"/>
      <c r="C182" s="26"/>
      <c r="D182" s="26"/>
      <c r="E182" s="7"/>
      <c r="F182" s="8"/>
      <c r="G182" s="27">
        <f t="shared" si="8"/>
        <v>0</v>
      </c>
      <c r="H182" s="134"/>
    </row>
    <row r="183" spans="1:8" ht="15" thickBot="1">
      <c r="A183" s="10"/>
      <c r="B183" s="10"/>
      <c r="C183" s="28"/>
      <c r="D183" s="26"/>
      <c r="E183" s="24"/>
      <c r="F183" s="25"/>
      <c r="G183" s="37">
        <f t="shared" si="8"/>
        <v>0</v>
      </c>
      <c r="H183" s="136"/>
    </row>
    <row r="184" spans="1:8" ht="15" thickBot="1">
      <c r="A184" s="10"/>
      <c r="B184" s="10"/>
      <c r="C184" s="340" t="str">
        <f>+A169&amp;", "&amp;B169</f>
        <v xml:space="preserve">Pernille N. Andersen , Tarik Møgelvang </v>
      </c>
      <c r="D184" s="341"/>
      <c r="E184" s="341"/>
      <c r="F184" s="38" t="s">
        <v>173</v>
      </c>
      <c r="G184" s="11">
        <f>SUM(G169:G183)</f>
        <v>1</v>
      </c>
      <c r="H184" s="128"/>
    </row>
    <row r="185" spans="1:8" ht="15" thickBot="1">
      <c r="A185" s="4"/>
      <c r="B185" s="4"/>
      <c r="C185" s="4"/>
      <c r="D185" s="13"/>
      <c r="E185" s="4"/>
      <c r="F185" s="4"/>
      <c r="G185" s="4"/>
    </row>
    <row r="186" spans="1:8" ht="15" thickBot="1">
      <c r="A186" s="33" t="s">
        <v>0</v>
      </c>
      <c r="B186" s="42" t="s">
        <v>1</v>
      </c>
      <c r="C186" s="40" t="s">
        <v>2</v>
      </c>
      <c r="D186" s="35" t="s">
        <v>3</v>
      </c>
      <c r="E186" s="34" t="s">
        <v>8</v>
      </c>
      <c r="F186" s="34" t="s">
        <v>4</v>
      </c>
      <c r="G186" s="36" t="s">
        <v>5</v>
      </c>
      <c r="H186" s="132" t="s">
        <v>395</v>
      </c>
    </row>
    <row r="187" spans="1:8" ht="15" thickBot="1">
      <c r="A187" s="39" t="s">
        <v>576</v>
      </c>
      <c r="B187" s="43" t="s">
        <v>579</v>
      </c>
      <c r="C187" s="41" t="s">
        <v>366</v>
      </c>
      <c r="D187" s="82">
        <v>42890</v>
      </c>
      <c r="E187" s="30"/>
      <c r="F187" s="31" t="s">
        <v>258</v>
      </c>
      <c r="G187" s="32">
        <v>1</v>
      </c>
      <c r="H187" s="137">
        <v>0.61029999999999995</v>
      </c>
    </row>
    <row r="188" spans="1:8" ht="14.25">
      <c r="A188" s="10"/>
      <c r="B188" s="10"/>
      <c r="C188" s="26"/>
      <c r="D188" s="81"/>
      <c r="E188" s="7"/>
      <c r="F188" s="8"/>
      <c r="G188" s="27">
        <f t="shared" ref="G188:G201" si="9">IF(E188&lt;&gt;"",VLOOKUP(E188&amp;", "&amp;F188,PointSkema,2,FALSE),0)</f>
        <v>0</v>
      </c>
      <c r="H188" s="137"/>
    </row>
    <row r="189" spans="1:8" ht="14.25">
      <c r="A189" s="10"/>
      <c r="B189" s="10"/>
      <c r="C189" s="26"/>
      <c r="D189" s="26"/>
      <c r="E189" s="7"/>
      <c r="F189" s="8"/>
      <c r="G189" s="27">
        <f t="shared" si="9"/>
        <v>0</v>
      </c>
      <c r="H189" s="134"/>
    </row>
    <row r="190" spans="1:8" ht="14.25">
      <c r="A190" s="10"/>
      <c r="B190" s="10"/>
      <c r="C190" s="26"/>
      <c r="D190" s="26"/>
      <c r="E190" s="7"/>
      <c r="F190" s="8"/>
      <c r="G190" s="27">
        <f t="shared" si="9"/>
        <v>0</v>
      </c>
      <c r="H190" s="134"/>
    </row>
    <row r="191" spans="1:8" ht="14.25">
      <c r="A191" s="10"/>
      <c r="B191" s="10"/>
      <c r="C191" s="26"/>
      <c r="D191" s="26"/>
      <c r="E191" s="7"/>
      <c r="F191" s="8"/>
      <c r="G191" s="27">
        <f t="shared" si="9"/>
        <v>0</v>
      </c>
      <c r="H191" s="134"/>
    </row>
    <row r="192" spans="1:8" ht="14.25">
      <c r="A192" s="10"/>
      <c r="B192" s="10"/>
      <c r="C192" s="26"/>
      <c r="D192" s="26"/>
      <c r="E192" s="7"/>
      <c r="F192" s="8"/>
      <c r="G192" s="27">
        <f t="shared" si="9"/>
        <v>0</v>
      </c>
      <c r="H192" s="134"/>
    </row>
    <row r="193" spans="1:8" ht="14.25">
      <c r="A193" s="10"/>
      <c r="B193" s="10"/>
      <c r="C193" s="26"/>
      <c r="D193" s="26"/>
      <c r="E193" s="7"/>
      <c r="F193" s="8"/>
      <c r="G193" s="27">
        <f t="shared" si="9"/>
        <v>0</v>
      </c>
      <c r="H193" s="134"/>
    </row>
    <row r="194" spans="1:8" ht="14.25">
      <c r="A194" s="10"/>
      <c r="B194" s="10"/>
      <c r="C194" s="26"/>
      <c r="D194" s="26"/>
      <c r="E194" s="7"/>
      <c r="F194" s="8"/>
      <c r="G194" s="27">
        <f t="shared" si="9"/>
        <v>0</v>
      </c>
      <c r="H194" s="134"/>
    </row>
    <row r="195" spans="1:8" ht="14.25">
      <c r="A195" s="10"/>
      <c r="B195" s="10"/>
      <c r="C195" s="26"/>
      <c r="D195" s="26"/>
      <c r="E195" s="7"/>
      <c r="F195" s="8"/>
      <c r="G195" s="27">
        <f t="shared" si="9"/>
        <v>0</v>
      </c>
      <c r="H195" s="134"/>
    </row>
    <row r="196" spans="1:8" ht="14.25">
      <c r="A196" s="10"/>
      <c r="B196" s="10"/>
      <c r="C196" s="26"/>
      <c r="D196" s="26"/>
      <c r="E196" s="7"/>
      <c r="F196" s="8"/>
      <c r="G196" s="27">
        <f t="shared" si="9"/>
        <v>0</v>
      </c>
      <c r="H196" s="134"/>
    </row>
    <row r="197" spans="1:8" ht="14.25">
      <c r="A197" s="10"/>
      <c r="B197" s="10"/>
      <c r="C197" s="26"/>
      <c r="D197" s="26"/>
      <c r="E197" s="7"/>
      <c r="F197" s="8"/>
      <c r="G197" s="27">
        <f t="shared" si="9"/>
        <v>0</v>
      </c>
      <c r="H197" s="134"/>
    </row>
    <row r="198" spans="1:8" ht="14.25">
      <c r="A198" s="10"/>
      <c r="B198" s="10"/>
      <c r="C198" s="26"/>
      <c r="D198" s="26"/>
      <c r="E198" s="7"/>
      <c r="F198" s="8"/>
      <c r="G198" s="27">
        <f t="shared" si="9"/>
        <v>0</v>
      </c>
      <c r="H198" s="134"/>
    </row>
    <row r="199" spans="1:8" ht="14.25">
      <c r="A199" s="10"/>
      <c r="B199" s="10"/>
      <c r="C199" s="26"/>
      <c r="D199" s="26"/>
      <c r="E199" s="7"/>
      <c r="F199" s="8"/>
      <c r="G199" s="27">
        <f t="shared" si="9"/>
        <v>0</v>
      </c>
      <c r="H199" s="134"/>
    </row>
    <row r="200" spans="1:8" ht="14.25">
      <c r="A200" s="10"/>
      <c r="B200" s="10"/>
      <c r="C200" s="26"/>
      <c r="D200" s="26"/>
      <c r="E200" s="7"/>
      <c r="F200" s="8"/>
      <c r="G200" s="27">
        <f t="shared" si="9"/>
        <v>0</v>
      </c>
      <c r="H200" s="134"/>
    </row>
    <row r="201" spans="1:8" ht="15" thickBot="1">
      <c r="A201" s="10"/>
      <c r="B201" s="10"/>
      <c r="C201" s="28"/>
      <c r="D201" s="26"/>
      <c r="E201" s="24"/>
      <c r="F201" s="25"/>
      <c r="G201" s="37">
        <f t="shared" si="9"/>
        <v>0</v>
      </c>
      <c r="H201" s="136"/>
    </row>
    <row r="202" spans="1:8" ht="15" thickBot="1">
      <c r="A202" s="10"/>
      <c r="B202" s="10"/>
      <c r="C202" s="333" t="str">
        <f>+A187&amp;", "&amp;B187</f>
        <v xml:space="preserve">Pernille N. Andersen , Toftegaardens Codex </v>
      </c>
      <c r="D202" s="334"/>
      <c r="E202" s="334"/>
      <c r="F202" s="38" t="s">
        <v>173</v>
      </c>
      <c r="G202" s="11">
        <f>SUM(G187:G201)</f>
        <v>1</v>
      </c>
      <c r="H202" s="128"/>
    </row>
    <row r="203" spans="1:8" ht="15" thickBot="1">
      <c r="A203" s="4"/>
      <c r="B203" s="4"/>
      <c r="C203" s="4"/>
      <c r="D203" s="13"/>
      <c r="E203" s="4"/>
      <c r="F203" s="4"/>
      <c r="G203" s="4"/>
    </row>
    <row r="204" spans="1:8" ht="15" thickBot="1">
      <c r="A204" s="33" t="s">
        <v>0</v>
      </c>
      <c r="B204" s="42" t="s">
        <v>1</v>
      </c>
      <c r="C204" s="40" t="s">
        <v>2</v>
      </c>
      <c r="D204" s="35" t="s">
        <v>3</v>
      </c>
      <c r="E204" s="34" t="s">
        <v>8</v>
      </c>
      <c r="F204" s="34" t="s">
        <v>4</v>
      </c>
      <c r="G204" s="36" t="s">
        <v>5</v>
      </c>
      <c r="H204" s="132" t="s">
        <v>395</v>
      </c>
    </row>
    <row r="205" spans="1:8" ht="15" thickBot="1">
      <c r="A205" s="39" t="s">
        <v>460</v>
      </c>
      <c r="B205" s="43" t="s">
        <v>540</v>
      </c>
      <c r="C205" s="41" t="s">
        <v>539</v>
      </c>
      <c r="D205" s="82">
        <v>42923</v>
      </c>
      <c r="E205" s="30"/>
      <c r="F205" s="31" t="s">
        <v>35</v>
      </c>
      <c r="G205" s="32">
        <v>1</v>
      </c>
      <c r="H205" s="137">
        <v>0.66600000000000004</v>
      </c>
    </row>
    <row r="206" spans="1:8" ht="14.25">
      <c r="A206" s="10"/>
      <c r="B206" s="10"/>
      <c r="C206" s="26" t="s">
        <v>539</v>
      </c>
      <c r="D206" s="82">
        <v>42923</v>
      </c>
      <c r="E206" s="7">
        <v>2</v>
      </c>
      <c r="F206" s="8" t="s">
        <v>38</v>
      </c>
      <c r="G206" s="27">
        <f t="shared" ref="G206:G219" si="10">IF(E206&lt;&gt;"",VLOOKUP(E206&amp;", "&amp;F206,PointSkema,2,FALSE),0)</f>
        <v>5</v>
      </c>
      <c r="H206" s="137">
        <v>0.68300000000000005</v>
      </c>
    </row>
    <row r="207" spans="1:8" ht="14.25">
      <c r="A207" s="10"/>
      <c r="B207" s="10"/>
      <c r="C207" s="26" t="s">
        <v>539</v>
      </c>
      <c r="D207" s="82">
        <v>42925</v>
      </c>
      <c r="E207" s="7">
        <v>4</v>
      </c>
      <c r="F207" s="8" t="s">
        <v>35</v>
      </c>
      <c r="G207" s="27">
        <f t="shared" si="10"/>
        <v>3</v>
      </c>
      <c r="H207" s="137">
        <v>0.67400000000000004</v>
      </c>
    </row>
    <row r="208" spans="1:8" ht="14.25">
      <c r="A208" s="10"/>
      <c r="B208" s="10"/>
      <c r="C208" s="26" t="s">
        <v>548</v>
      </c>
      <c r="D208" s="82">
        <v>42942</v>
      </c>
      <c r="E208" s="7"/>
      <c r="F208" s="8" t="s">
        <v>35</v>
      </c>
      <c r="G208" s="27">
        <v>1</v>
      </c>
      <c r="H208" s="137">
        <v>0.67600000000000005</v>
      </c>
    </row>
    <row r="209" spans="1:8" ht="14.25">
      <c r="A209" s="10"/>
      <c r="B209" s="10"/>
      <c r="C209" s="26" t="s">
        <v>548</v>
      </c>
      <c r="D209" s="82">
        <v>42973</v>
      </c>
      <c r="E209" s="7"/>
      <c r="F209" s="8" t="s">
        <v>35</v>
      </c>
      <c r="G209" s="27">
        <v>1</v>
      </c>
      <c r="H209" s="137">
        <v>0.60199999999999998</v>
      </c>
    </row>
    <row r="210" spans="1:8" ht="14.25">
      <c r="A210" s="10"/>
      <c r="B210" s="10"/>
      <c r="C210" s="26" t="s">
        <v>548</v>
      </c>
      <c r="D210" s="82">
        <v>42973</v>
      </c>
      <c r="E210" s="7"/>
      <c r="F210" s="8" t="s">
        <v>35</v>
      </c>
      <c r="G210" s="27">
        <v>1</v>
      </c>
      <c r="H210" s="137">
        <v>0.626</v>
      </c>
    </row>
    <row r="211" spans="1:8" ht="14.25">
      <c r="A211" s="10"/>
      <c r="B211" s="10"/>
      <c r="C211" s="26" t="s">
        <v>353</v>
      </c>
      <c r="D211" s="82">
        <v>42988</v>
      </c>
      <c r="E211" s="7">
        <v>1</v>
      </c>
      <c r="F211" s="8" t="s">
        <v>38</v>
      </c>
      <c r="G211" s="27">
        <f t="shared" si="10"/>
        <v>6</v>
      </c>
      <c r="H211" s="137">
        <v>0.70240000000000002</v>
      </c>
    </row>
    <row r="212" spans="1:8" ht="14.25">
      <c r="A212" s="10"/>
      <c r="B212" s="10"/>
      <c r="C212" s="26" t="s">
        <v>353</v>
      </c>
      <c r="D212" s="82">
        <v>42988</v>
      </c>
      <c r="E212" s="7">
        <v>2</v>
      </c>
      <c r="F212" s="8" t="s">
        <v>39</v>
      </c>
      <c r="G212" s="27">
        <f t="shared" si="10"/>
        <v>5</v>
      </c>
      <c r="H212" s="137">
        <v>0.68059999999999998</v>
      </c>
    </row>
    <row r="213" spans="1:8" ht="14.25">
      <c r="A213" s="10"/>
      <c r="B213" s="10"/>
      <c r="C213" s="26" t="s">
        <v>640</v>
      </c>
      <c r="D213" s="82">
        <v>42995</v>
      </c>
      <c r="E213" s="7">
        <v>4</v>
      </c>
      <c r="F213" s="8" t="s">
        <v>38</v>
      </c>
      <c r="G213" s="27">
        <f t="shared" si="10"/>
        <v>3</v>
      </c>
      <c r="H213" s="137">
        <v>0.66669999999999996</v>
      </c>
    </row>
    <row r="214" spans="1:8" ht="14.25">
      <c r="A214" s="10"/>
      <c r="B214" s="10"/>
      <c r="C214" s="26" t="s">
        <v>640</v>
      </c>
      <c r="D214" s="82">
        <v>42995</v>
      </c>
      <c r="E214" s="7">
        <v>3</v>
      </c>
      <c r="F214" s="8" t="s">
        <v>39</v>
      </c>
      <c r="G214" s="27">
        <f t="shared" si="10"/>
        <v>4</v>
      </c>
      <c r="H214" s="137">
        <v>0.6361</v>
      </c>
    </row>
    <row r="215" spans="1:8" ht="14.25">
      <c r="A215" s="10"/>
      <c r="B215" s="10"/>
      <c r="C215" s="26" t="s">
        <v>353</v>
      </c>
      <c r="D215" s="82">
        <v>43043</v>
      </c>
      <c r="E215" s="7">
        <v>2</v>
      </c>
      <c r="F215" s="8" t="s">
        <v>38</v>
      </c>
      <c r="G215" s="27">
        <f t="shared" si="10"/>
        <v>5</v>
      </c>
      <c r="H215" s="137">
        <v>0.68100000000000005</v>
      </c>
    </row>
    <row r="216" spans="1:8" ht="14.25">
      <c r="A216" s="10"/>
      <c r="B216" s="10"/>
      <c r="C216" s="26"/>
      <c r="D216" s="26"/>
      <c r="E216" s="7"/>
      <c r="F216" s="8"/>
      <c r="G216" s="27">
        <f t="shared" si="10"/>
        <v>0</v>
      </c>
      <c r="H216" s="134"/>
    </row>
    <row r="217" spans="1:8" ht="14.25">
      <c r="A217" s="10"/>
      <c r="B217" s="10"/>
      <c r="C217" s="26"/>
      <c r="D217" s="26"/>
      <c r="E217" s="7"/>
      <c r="F217" s="8"/>
      <c r="G217" s="27">
        <f t="shared" si="10"/>
        <v>0</v>
      </c>
      <c r="H217" s="134"/>
    </row>
    <row r="218" spans="1:8" ht="14.25">
      <c r="A218" s="10"/>
      <c r="B218" s="10"/>
      <c r="C218" s="26"/>
      <c r="D218" s="26"/>
      <c r="E218" s="7"/>
      <c r="F218" s="8"/>
      <c r="G218" s="27">
        <f t="shared" si="10"/>
        <v>0</v>
      </c>
      <c r="H218" s="134"/>
    </row>
    <row r="219" spans="1:8" ht="15" thickBot="1">
      <c r="A219" s="10"/>
      <c r="B219" s="10"/>
      <c r="C219" s="28"/>
      <c r="D219" s="26"/>
      <c r="E219" s="24"/>
      <c r="F219" s="25"/>
      <c r="G219" s="37">
        <f t="shared" si="10"/>
        <v>0</v>
      </c>
      <c r="H219" s="136"/>
    </row>
    <row r="220" spans="1:8" ht="15" thickBot="1">
      <c r="A220" s="10"/>
      <c r="B220" s="10"/>
      <c r="C220" s="333" t="str">
        <f>+A205&amp;", "&amp;B205</f>
        <v xml:space="preserve">Jane Pedersen , Mergelgårdens Zeon </v>
      </c>
      <c r="D220" s="334"/>
      <c r="E220" s="334"/>
      <c r="F220" s="38" t="s">
        <v>173</v>
      </c>
      <c r="G220" s="11">
        <f>SUM(G205:G219)</f>
        <v>35</v>
      </c>
      <c r="H220" s="128"/>
    </row>
    <row r="221" spans="1:8" ht="15" thickBot="1">
      <c r="A221" s="4"/>
      <c r="B221" s="4"/>
      <c r="C221" s="4"/>
      <c r="D221" s="13"/>
      <c r="E221" s="4"/>
      <c r="F221" s="4"/>
      <c r="G221" s="4"/>
    </row>
    <row r="222" spans="1:8" ht="15" thickBot="1">
      <c r="A222" s="33" t="s">
        <v>0</v>
      </c>
      <c r="B222" s="42" t="s">
        <v>1</v>
      </c>
      <c r="C222" s="40" t="s">
        <v>2</v>
      </c>
      <c r="D222" s="35" t="s">
        <v>3</v>
      </c>
      <c r="E222" s="34" t="s">
        <v>8</v>
      </c>
      <c r="F222" s="34" t="s">
        <v>4</v>
      </c>
      <c r="G222" s="36" t="s">
        <v>5</v>
      </c>
      <c r="H222" s="132" t="s">
        <v>395</v>
      </c>
    </row>
    <row r="223" spans="1:8" ht="15" thickBot="1">
      <c r="A223" s="39" t="s">
        <v>575</v>
      </c>
      <c r="B223" s="43" t="s">
        <v>604</v>
      </c>
      <c r="C223" s="76" t="s">
        <v>603</v>
      </c>
      <c r="D223" s="82">
        <v>42966</v>
      </c>
      <c r="E223" s="30">
        <v>3</v>
      </c>
      <c r="F223" s="31" t="s">
        <v>37</v>
      </c>
      <c r="G223" s="32">
        <f t="shared" ref="G223:G237" si="11">IF(E223&lt;&gt;"",VLOOKUP(E223&amp;", "&amp;F223,PointSkema,2,FALSE),0)</f>
        <v>4</v>
      </c>
      <c r="H223" s="137"/>
    </row>
    <row r="224" spans="1:8" ht="14.25">
      <c r="A224" s="10"/>
      <c r="B224" s="10"/>
      <c r="C224" s="26" t="s">
        <v>603</v>
      </c>
      <c r="D224" s="82">
        <v>42966</v>
      </c>
      <c r="E224" s="7"/>
      <c r="F224" s="8" t="s">
        <v>41</v>
      </c>
      <c r="G224" s="27">
        <v>1</v>
      </c>
      <c r="H224" s="137"/>
    </row>
    <row r="225" spans="1:8" ht="14.25">
      <c r="A225" s="10"/>
      <c r="B225" s="10"/>
      <c r="C225" s="26"/>
      <c r="D225" s="26"/>
      <c r="E225" s="7"/>
      <c r="F225" s="8"/>
      <c r="G225" s="27">
        <f t="shared" si="11"/>
        <v>0</v>
      </c>
      <c r="H225" s="134"/>
    </row>
    <row r="226" spans="1:8" ht="14.25">
      <c r="A226" s="10"/>
      <c r="B226" s="10"/>
      <c r="C226" s="26"/>
      <c r="D226" s="26"/>
      <c r="E226" s="7"/>
      <c r="F226" s="8"/>
      <c r="G226" s="27">
        <f t="shared" si="11"/>
        <v>0</v>
      </c>
      <c r="H226" s="134"/>
    </row>
    <row r="227" spans="1:8" ht="14.25">
      <c r="A227" s="10"/>
      <c r="B227" s="10"/>
      <c r="C227" s="26"/>
      <c r="D227" s="26"/>
      <c r="E227" s="7"/>
      <c r="F227" s="8"/>
      <c r="G227" s="27">
        <f t="shared" si="11"/>
        <v>0</v>
      </c>
      <c r="H227" s="134"/>
    </row>
    <row r="228" spans="1:8" ht="14.25">
      <c r="A228" s="10"/>
      <c r="B228" s="10"/>
      <c r="C228" s="26"/>
      <c r="D228" s="26"/>
      <c r="E228" s="7"/>
      <c r="F228" s="8"/>
      <c r="G228" s="27">
        <f t="shared" si="11"/>
        <v>0</v>
      </c>
      <c r="H228" s="134"/>
    </row>
    <row r="229" spans="1:8" ht="14.25">
      <c r="A229" s="10"/>
      <c r="B229" s="10"/>
      <c r="C229" s="26"/>
      <c r="D229" s="26"/>
      <c r="E229" s="7"/>
      <c r="F229" s="8"/>
      <c r="G229" s="27">
        <f t="shared" si="11"/>
        <v>0</v>
      </c>
      <c r="H229" s="134"/>
    </row>
    <row r="230" spans="1:8" ht="14.25">
      <c r="A230" s="10"/>
      <c r="B230" s="10"/>
      <c r="C230" s="26"/>
      <c r="D230" s="26"/>
      <c r="E230" s="7"/>
      <c r="F230" s="8"/>
      <c r="G230" s="27">
        <f t="shared" si="11"/>
        <v>0</v>
      </c>
      <c r="H230" s="134"/>
    </row>
    <row r="231" spans="1:8" ht="14.25">
      <c r="A231" s="10"/>
      <c r="B231" s="10"/>
      <c r="C231" s="26"/>
      <c r="D231" s="26"/>
      <c r="E231" s="7"/>
      <c r="F231" s="8"/>
      <c r="G231" s="27">
        <f t="shared" si="11"/>
        <v>0</v>
      </c>
      <c r="H231" s="134"/>
    </row>
    <row r="232" spans="1:8" ht="14.25">
      <c r="A232" s="10"/>
      <c r="B232" s="10"/>
      <c r="C232" s="26"/>
      <c r="D232" s="26"/>
      <c r="E232" s="7"/>
      <c r="F232" s="8"/>
      <c r="G232" s="27">
        <f t="shared" si="11"/>
        <v>0</v>
      </c>
      <c r="H232" s="134"/>
    </row>
    <row r="233" spans="1:8" ht="14.25">
      <c r="A233" s="10"/>
      <c r="B233" s="10"/>
      <c r="C233" s="26"/>
      <c r="D233" s="26"/>
      <c r="E233" s="7"/>
      <c r="F233" s="8"/>
      <c r="G233" s="27">
        <f t="shared" si="11"/>
        <v>0</v>
      </c>
      <c r="H233" s="134"/>
    </row>
    <row r="234" spans="1:8" ht="14.25">
      <c r="A234" s="10"/>
      <c r="B234" s="10"/>
      <c r="C234" s="26"/>
      <c r="D234" s="26"/>
      <c r="E234" s="7"/>
      <c r="F234" s="8"/>
      <c r="G234" s="27">
        <f t="shared" si="11"/>
        <v>0</v>
      </c>
      <c r="H234" s="134"/>
    </row>
    <row r="235" spans="1:8" ht="14.25">
      <c r="A235" s="10"/>
      <c r="B235" s="10"/>
      <c r="C235" s="26"/>
      <c r="D235" s="26"/>
      <c r="E235" s="7"/>
      <c r="F235" s="8"/>
      <c r="G235" s="27">
        <f t="shared" si="11"/>
        <v>0</v>
      </c>
      <c r="H235" s="134"/>
    </row>
    <row r="236" spans="1:8" ht="14.25">
      <c r="A236" s="10"/>
      <c r="B236" s="10"/>
      <c r="C236" s="26"/>
      <c r="D236" s="26"/>
      <c r="E236" s="7"/>
      <c r="F236" s="8"/>
      <c r="G236" s="27">
        <f t="shared" si="11"/>
        <v>0</v>
      </c>
      <c r="H236" s="134"/>
    </row>
    <row r="237" spans="1:8" ht="15" thickBot="1">
      <c r="A237" s="10"/>
      <c r="B237" s="10"/>
      <c r="C237" s="28"/>
      <c r="D237" s="26"/>
      <c r="E237" s="24"/>
      <c r="F237" s="25"/>
      <c r="G237" s="37">
        <f t="shared" si="11"/>
        <v>0</v>
      </c>
      <c r="H237" s="136"/>
    </row>
    <row r="238" spans="1:8" ht="15" thickBot="1">
      <c r="A238" s="10"/>
      <c r="B238" s="10"/>
      <c r="C238" s="333" t="str">
        <f>+A223&amp;", "&amp;B223</f>
        <v xml:space="preserve">Kamilla Nymand , Denver H </v>
      </c>
      <c r="D238" s="334"/>
      <c r="E238" s="334"/>
      <c r="F238" s="38" t="s">
        <v>173</v>
      </c>
      <c r="G238" s="11">
        <f>SUM(G223:G237)</f>
        <v>5</v>
      </c>
      <c r="H238" s="128"/>
    </row>
    <row r="239" spans="1:8" ht="14.25">
      <c r="A239" s="4"/>
      <c r="B239" s="4"/>
      <c r="C239" s="4"/>
      <c r="D239" s="13"/>
      <c r="E239" s="4"/>
      <c r="F239" s="4"/>
      <c r="G239" s="4"/>
    </row>
    <row r="240" spans="1:8" ht="15" thickBot="1">
      <c r="A240" s="4"/>
      <c r="B240" s="4"/>
      <c r="C240" s="4"/>
      <c r="D240" s="13"/>
      <c r="E240" s="4"/>
      <c r="F240" s="4"/>
      <c r="G240" s="4"/>
    </row>
    <row r="241" spans="1:8" ht="15" thickBot="1">
      <c r="A241" s="33" t="s">
        <v>0</v>
      </c>
      <c r="B241" s="42" t="s">
        <v>1</v>
      </c>
      <c r="C241" s="40" t="s">
        <v>2</v>
      </c>
      <c r="D241" s="35" t="s">
        <v>3</v>
      </c>
      <c r="E241" s="34" t="s">
        <v>8</v>
      </c>
      <c r="F241" s="34" t="s">
        <v>4</v>
      </c>
      <c r="G241" s="36" t="s">
        <v>5</v>
      </c>
      <c r="H241" s="132" t="s">
        <v>395</v>
      </c>
    </row>
    <row r="242" spans="1:8" ht="15" thickBot="1">
      <c r="A242" s="39" t="s">
        <v>415</v>
      </c>
      <c r="B242" s="43" t="s">
        <v>416</v>
      </c>
      <c r="C242" s="41" t="s">
        <v>637</v>
      </c>
      <c r="D242" s="82">
        <v>42994</v>
      </c>
      <c r="E242" s="30"/>
      <c r="F242" s="31" t="s">
        <v>34</v>
      </c>
      <c r="G242" s="32">
        <v>1</v>
      </c>
      <c r="H242" s="137"/>
    </row>
    <row r="243" spans="1:8" ht="14.25">
      <c r="A243" s="10"/>
      <c r="B243" s="10"/>
      <c r="C243" s="26"/>
      <c r="D243" s="81"/>
      <c r="E243" s="7"/>
      <c r="F243" s="8"/>
      <c r="G243" s="27">
        <f t="shared" ref="G243:G256" si="12">IF(E243&lt;&gt;"",VLOOKUP(E243&amp;", "&amp;F243,PointSkema,2,FALSE),0)</f>
        <v>0</v>
      </c>
      <c r="H243" s="137"/>
    </row>
    <row r="244" spans="1:8" ht="14.25">
      <c r="A244" s="10"/>
      <c r="B244" s="10"/>
      <c r="C244" s="26"/>
      <c r="D244" s="26"/>
      <c r="E244" s="7"/>
      <c r="F244" s="8"/>
      <c r="G244" s="27">
        <f t="shared" si="12"/>
        <v>0</v>
      </c>
      <c r="H244" s="134"/>
    </row>
    <row r="245" spans="1:8" ht="14.25">
      <c r="A245" s="10"/>
      <c r="B245" s="10"/>
      <c r="C245" s="26"/>
      <c r="D245" s="26"/>
      <c r="E245" s="7"/>
      <c r="F245" s="8"/>
      <c r="G245" s="27">
        <f t="shared" si="12"/>
        <v>0</v>
      </c>
      <c r="H245" s="134"/>
    </row>
    <row r="246" spans="1:8" ht="14.25">
      <c r="A246" s="10"/>
      <c r="B246" s="10"/>
      <c r="C246" s="26"/>
      <c r="D246" s="26"/>
      <c r="E246" s="7"/>
      <c r="F246" s="8"/>
      <c r="G246" s="27">
        <f t="shared" si="12"/>
        <v>0</v>
      </c>
      <c r="H246" s="134"/>
    </row>
    <row r="247" spans="1:8" ht="14.25">
      <c r="A247" s="10"/>
      <c r="B247" s="10"/>
      <c r="C247" s="26"/>
      <c r="D247" s="26"/>
      <c r="E247" s="7"/>
      <c r="F247" s="8"/>
      <c r="G247" s="27">
        <f t="shared" si="12"/>
        <v>0</v>
      </c>
      <c r="H247" s="134"/>
    </row>
    <row r="248" spans="1:8" ht="14.25">
      <c r="A248" s="10"/>
      <c r="B248" s="10"/>
      <c r="C248" s="26"/>
      <c r="D248" s="26"/>
      <c r="E248" s="7"/>
      <c r="F248" s="8"/>
      <c r="G248" s="27">
        <f t="shared" si="12"/>
        <v>0</v>
      </c>
      <c r="H248" s="134"/>
    </row>
    <row r="249" spans="1:8" ht="14.25">
      <c r="A249" s="10"/>
      <c r="B249" s="10"/>
      <c r="C249" s="26"/>
      <c r="D249" s="26"/>
      <c r="E249" s="7"/>
      <c r="F249" s="8"/>
      <c r="G249" s="27">
        <f t="shared" si="12"/>
        <v>0</v>
      </c>
      <c r="H249" s="134"/>
    </row>
    <row r="250" spans="1:8" ht="14.25">
      <c r="A250" s="10"/>
      <c r="B250" s="10"/>
      <c r="C250" s="26"/>
      <c r="D250" s="26"/>
      <c r="E250" s="7"/>
      <c r="F250" s="8"/>
      <c r="G250" s="27">
        <f t="shared" si="12"/>
        <v>0</v>
      </c>
      <c r="H250" s="134"/>
    </row>
    <row r="251" spans="1:8" ht="14.25">
      <c r="A251" s="10"/>
      <c r="B251" s="10"/>
      <c r="C251" s="26"/>
      <c r="D251" s="26"/>
      <c r="E251" s="7"/>
      <c r="F251" s="8"/>
      <c r="G251" s="27">
        <f t="shared" si="12"/>
        <v>0</v>
      </c>
      <c r="H251" s="134"/>
    </row>
    <row r="252" spans="1:8" ht="14.25">
      <c r="A252" s="10"/>
      <c r="B252" s="10"/>
      <c r="C252" s="26"/>
      <c r="D252" s="26"/>
      <c r="E252" s="7"/>
      <c r="F252" s="8"/>
      <c r="G252" s="27">
        <f t="shared" si="12"/>
        <v>0</v>
      </c>
      <c r="H252" s="134"/>
    </row>
    <row r="253" spans="1:8" ht="14.25">
      <c r="A253" s="10"/>
      <c r="B253" s="10"/>
      <c r="C253" s="26"/>
      <c r="D253" s="26"/>
      <c r="E253" s="7"/>
      <c r="F253" s="8"/>
      <c r="G253" s="27">
        <f t="shared" si="12"/>
        <v>0</v>
      </c>
      <c r="H253" s="134"/>
    </row>
    <row r="254" spans="1:8" ht="14.25">
      <c r="A254" s="10"/>
      <c r="B254" s="10"/>
      <c r="C254" s="26"/>
      <c r="D254" s="26"/>
      <c r="E254" s="7"/>
      <c r="F254" s="8"/>
      <c r="G254" s="27">
        <f t="shared" si="12"/>
        <v>0</v>
      </c>
      <c r="H254" s="134"/>
    </row>
    <row r="255" spans="1:8" ht="14.25">
      <c r="A255" s="10"/>
      <c r="B255" s="10"/>
      <c r="C255" s="26"/>
      <c r="D255" s="26"/>
      <c r="E255" s="7"/>
      <c r="F255" s="8"/>
      <c r="G255" s="27">
        <f t="shared" si="12"/>
        <v>0</v>
      </c>
      <c r="H255" s="134"/>
    </row>
    <row r="256" spans="1:8" ht="15" thickBot="1">
      <c r="A256" s="10"/>
      <c r="B256" s="10"/>
      <c r="C256" s="28"/>
      <c r="D256" s="26"/>
      <c r="E256" s="24"/>
      <c r="F256" s="25"/>
      <c r="G256" s="37">
        <f t="shared" si="12"/>
        <v>0</v>
      </c>
      <c r="H256" s="136"/>
    </row>
    <row r="257" spans="1:8" ht="15" thickBot="1">
      <c r="A257" s="10"/>
      <c r="B257" s="10"/>
      <c r="C257" s="333" t="str">
        <f>+A242&amp;", "&amp;B242</f>
        <v xml:space="preserve">Marie Rasmussen , Nørlunds Fiona </v>
      </c>
      <c r="D257" s="334"/>
      <c r="E257" s="334"/>
      <c r="F257" s="38" t="s">
        <v>173</v>
      </c>
      <c r="G257" s="11">
        <f>SUM(G242:G256)</f>
        <v>1</v>
      </c>
      <c r="H257" s="128"/>
    </row>
    <row r="258" spans="1:8" ht="15" thickBot="1">
      <c r="A258" s="4"/>
      <c r="B258" s="4"/>
      <c r="C258" s="4"/>
      <c r="D258" s="13"/>
      <c r="E258" s="4"/>
      <c r="F258" s="4"/>
      <c r="G258" s="4"/>
    </row>
    <row r="259" spans="1:8" ht="15" thickBot="1">
      <c r="A259" s="33" t="s">
        <v>0</v>
      </c>
      <c r="B259" s="42" t="s">
        <v>1</v>
      </c>
      <c r="C259" s="40" t="s">
        <v>2</v>
      </c>
      <c r="D259" s="35" t="s">
        <v>3</v>
      </c>
      <c r="E259" s="34" t="s">
        <v>8</v>
      </c>
      <c r="F259" s="34" t="s">
        <v>4</v>
      </c>
      <c r="G259" s="36" t="s">
        <v>5</v>
      </c>
      <c r="H259" s="132" t="s">
        <v>395</v>
      </c>
    </row>
    <row r="260" spans="1:8" ht="15" thickBot="1">
      <c r="A260" s="39" t="s">
        <v>641</v>
      </c>
      <c r="B260" s="43" t="s">
        <v>642</v>
      </c>
      <c r="C260" s="41" t="s">
        <v>366</v>
      </c>
      <c r="D260" s="82">
        <v>43023</v>
      </c>
      <c r="E260" s="30"/>
      <c r="F260" s="31" t="s">
        <v>35</v>
      </c>
      <c r="G260" s="32">
        <v>1</v>
      </c>
      <c r="H260" s="137">
        <v>0.61</v>
      </c>
    </row>
    <row r="261" spans="1:8" ht="14.25">
      <c r="A261" s="10"/>
      <c r="B261" s="10"/>
      <c r="C261" s="26"/>
      <c r="D261" s="81"/>
      <c r="E261" s="7"/>
      <c r="F261" s="8"/>
      <c r="G261" s="27">
        <f t="shared" ref="G261:G274" si="13">IF(E261&lt;&gt;"",VLOOKUP(E261&amp;", "&amp;F261,PointSkema,2,FALSE),0)</f>
        <v>0</v>
      </c>
      <c r="H261" s="137"/>
    </row>
    <row r="262" spans="1:8" ht="14.25">
      <c r="A262" s="10"/>
      <c r="B262" s="10"/>
      <c r="C262" s="26"/>
      <c r="D262" s="26"/>
      <c r="E262" s="7"/>
      <c r="F262" s="8"/>
      <c r="G262" s="27">
        <f t="shared" si="13"/>
        <v>0</v>
      </c>
      <c r="H262" s="134"/>
    </row>
    <row r="263" spans="1:8" ht="14.25">
      <c r="A263" s="10"/>
      <c r="B263" s="10"/>
      <c r="C263" s="26"/>
      <c r="D263" s="26"/>
      <c r="E263" s="7"/>
      <c r="F263" s="8"/>
      <c r="G263" s="27">
        <f t="shared" si="13"/>
        <v>0</v>
      </c>
      <c r="H263" s="134"/>
    </row>
    <row r="264" spans="1:8" ht="14.25">
      <c r="A264" s="10"/>
      <c r="B264" s="10"/>
      <c r="C264" s="26"/>
      <c r="D264" s="26"/>
      <c r="E264" s="7"/>
      <c r="F264" s="8"/>
      <c r="G264" s="27">
        <f t="shared" si="13"/>
        <v>0</v>
      </c>
      <c r="H264" s="134"/>
    </row>
    <row r="265" spans="1:8" ht="14.25">
      <c r="A265" s="10"/>
      <c r="B265" s="10"/>
      <c r="C265" s="26"/>
      <c r="D265" s="26"/>
      <c r="E265" s="7"/>
      <c r="F265" s="8"/>
      <c r="G265" s="27">
        <f t="shared" si="13"/>
        <v>0</v>
      </c>
      <c r="H265" s="134"/>
    </row>
    <row r="266" spans="1:8" ht="14.25">
      <c r="A266" s="10"/>
      <c r="B266" s="10"/>
      <c r="C266" s="26"/>
      <c r="D266" s="26"/>
      <c r="E266" s="7"/>
      <c r="F266" s="8"/>
      <c r="G266" s="27">
        <f t="shared" si="13"/>
        <v>0</v>
      </c>
      <c r="H266" s="134"/>
    </row>
    <row r="267" spans="1:8" ht="14.25">
      <c r="A267" s="10"/>
      <c r="B267" s="10"/>
      <c r="C267" s="26"/>
      <c r="D267" s="26"/>
      <c r="E267" s="7"/>
      <c r="F267" s="8"/>
      <c r="G267" s="27">
        <f t="shared" si="13"/>
        <v>0</v>
      </c>
      <c r="H267" s="134"/>
    </row>
    <row r="268" spans="1:8" ht="14.25">
      <c r="A268" s="10"/>
      <c r="B268" s="10"/>
      <c r="C268" s="26"/>
      <c r="D268" s="26"/>
      <c r="E268" s="7"/>
      <c r="F268" s="8"/>
      <c r="G268" s="27">
        <f t="shared" si="13"/>
        <v>0</v>
      </c>
      <c r="H268" s="134"/>
    </row>
    <row r="269" spans="1:8" ht="14.25">
      <c r="A269" s="10"/>
      <c r="B269" s="10"/>
      <c r="C269" s="26"/>
      <c r="D269" s="26"/>
      <c r="E269" s="7"/>
      <c r="F269" s="8"/>
      <c r="G269" s="27">
        <f t="shared" si="13"/>
        <v>0</v>
      </c>
      <c r="H269" s="134"/>
    </row>
    <row r="270" spans="1:8" ht="14.25">
      <c r="A270" s="10"/>
      <c r="B270" s="10"/>
      <c r="C270" s="26"/>
      <c r="D270" s="26"/>
      <c r="E270" s="7"/>
      <c r="F270" s="8"/>
      <c r="G270" s="27">
        <f t="shared" si="13"/>
        <v>0</v>
      </c>
      <c r="H270" s="134"/>
    </row>
    <row r="271" spans="1:8" ht="14.25">
      <c r="A271" s="10"/>
      <c r="B271" s="10"/>
      <c r="C271" s="26"/>
      <c r="D271" s="26"/>
      <c r="E271" s="7"/>
      <c r="F271" s="8"/>
      <c r="G271" s="27">
        <f t="shared" si="13"/>
        <v>0</v>
      </c>
      <c r="H271" s="134"/>
    </row>
    <row r="272" spans="1:8" ht="14.25">
      <c r="A272" s="10"/>
      <c r="B272" s="10"/>
      <c r="C272" s="26"/>
      <c r="D272" s="26"/>
      <c r="E272" s="7"/>
      <c r="F272" s="8"/>
      <c r="G272" s="27">
        <f t="shared" si="13"/>
        <v>0</v>
      </c>
      <c r="H272" s="134"/>
    </row>
    <row r="273" spans="1:8" ht="14.25">
      <c r="A273" s="10"/>
      <c r="B273" s="10"/>
      <c r="C273" s="26"/>
      <c r="D273" s="26"/>
      <c r="E273" s="7"/>
      <c r="F273" s="8"/>
      <c r="G273" s="27">
        <f t="shared" si="13"/>
        <v>0</v>
      </c>
      <c r="H273" s="134"/>
    </row>
    <row r="274" spans="1:8" ht="15" thickBot="1">
      <c r="A274" s="10"/>
      <c r="B274" s="10"/>
      <c r="C274" s="28"/>
      <c r="D274" s="26"/>
      <c r="E274" s="24"/>
      <c r="F274" s="25"/>
      <c r="G274" s="37">
        <f t="shared" si="13"/>
        <v>0</v>
      </c>
      <c r="H274" s="136"/>
    </row>
    <row r="275" spans="1:8" ht="15" thickBot="1">
      <c r="A275" s="10"/>
      <c r="B275" s="10"/>
      <c r="C275" s="333" t="str">
        <f>+A260&amp;", "&amp;B260</f>
        <v>Sanni Stripp , Aslan</v>
      </c>
      <c r="D275" s="334"/>
      <c r="E275" s="334"/>
      <c r="F275" s="38" t="s">
        <v>173</v>
      </c>
      <c r="G275" s="11">
        <f>SUM(G260:G274)</f>
        <v>1</v>
      </c>
      <c r="H275" s="128"/>
    </row>
    <row r="276" spans="1:8" ht="15" thickBot="1">
      <c r="A276" s="4"/>
      <c r="B276" s="4"/>
      <c r="C276" s="4"/>
      <c r="D276" s="13"/>
      <c r="E276" s="4"/>
      <c r="F276" s="4"/>
      <c r="G276" s="4"/>
    </row>
    <row r="277" spans="1:8" ht="15" thickBot="1">
      <c r="A277" s="33" t="s">
        <v>0</v>
      </c>
      <c r="B277" s="42" t="s">
        <v>1</v>
      </c>
      <c r="C277" s="40" t="s">
        <v>2</v>
      </c>
      <c r="D277" s="35" t="s">
        <v>3</v>
      </c>
      <c r="E277" s="34" t="s">
        <v>8</v>
      </c>
      <c r="F277" s="34" t="s">
        <v>4</v>
      </c>
      <c r="G277" s="36" t="s">
        <v>5</v>
      </c>
      <c r="H277" s="132" t="s">
        <v>395</v>
      </c>
    </row>
    <row r="278" spans="1:8" ht="15" thickBot="1">
      <c r="A278" s="39" t="s">
        <v>666</v>
      </c>
      <c r="B278" s="43" t="s">
        <v>667</v>
      </c>
      <c r="C278" s="41" t="s">
        <v>325</v>
      </c>
      <c r="D278" s="82">
        <v>43037</v>
      </c>
      <c r="E278" s="30"/>
      <c r="F278" s="31" t="s">
        <v>39</v>
      </c>
      <c r="G278" s="32">
        <v>1</v>
      </c>
      <c r="H278" s="137">
        <v>0.69440000000000002</v>
      </c>
    </row>
    <row r="279" spans="1:8" ht="14.25">
      <c r="A279" s="10"/>
      <c r="B279" s="10"/>
      <c r="C279" s="26" t="s">
        <v>366</v>
      </c>
      <c r="D279" s="82">
        <v>43079</v>
      </c>
      <c r="E279" s="7"/>
      <c r="F279" s="8" t="s">
        <v>35</v>
      </c>
      <c r="G279" s="27">
        <v>1</v>
      </c>
      <c r="H279" s="137">
        <v>0.6</v>
      </c>
    </row>
    <row r="280" spans="1:8" ht="14.25">
      <c r="A280" s="10"/>
      <c r="B280" s="10"/>
      <c r="C280" s="26"/>
      <c r="D280" s="26"/>
      <c r="E280" s="7"/>
      <c r="F280" s="8"/>
      <c r="G280" s="27">
        <f t="shared" ref="G280:G292" si="14">IF(E280&lt;&gt;"",VLOOKUP(E280&amp;", "&amp;F280,PointSkema,2,FALSE),0)</f>
        <v>0</v>
      </c>
      <c r="H280" s="134"/>
    </row>
    <row r="281" spans="1:8" ht="14.25">
      <c r="A281" s="10"/>
      <c r="B281" s="10"/>
      <c r="C281" s="26"/>
      <c r="D281" s="26"/>
      <c r="E281" s="7"/>
      <c r="F281" s="8"/>
      <c r="G281" s="27">
        <f t="shared" si="14"/>
        <v>0</v>
      </c>
      <c r="H281" s="134"/>
    </row>
    <row r="282" spans="1:8" ht="14.25">
      <c r="A282" s="10"/>
      <c r="B282" s="10"/>
      <c r="C282" s="26"/>
      <c r="D282" s="26"/>
      <c r="E282" s="7"/>
      <c r="F282" s="8"/>
      <c r="G282" s="27">
        <f t="shared" si="14"/>
        <v>0</v>
      </c>
      <c r="H282" s="134"/>
    </row>
    <row r="283" spans="1:8" ht="14.25">
      <c r="A283" s="10"/>
      <c r="B283" s="10"/>
      <c r="C283" s="26"/>
      <c r="D283" s="26"/>
      <c r="E283" s="7"/>
      <c r="F283" s="8"/>
      <c r="G283" s="27">
        <f t="shared" si="14"/>
        <v>0</v>
      </c>
      <c r="H283" s="134"/>
    </row>
    <row r="284" spans="1:8" ht="14.25">
      <c r="A284" s="10"/>
      <c r="B284" s="10"/>
      <c r="C284" s="26"/>
      <c r="D284" s="26"/>
      <c r="E284" s="7"/>
      <c r="F284" s="8"/>
      <c r="G284" s="27">
        <f t="shared" si="14"/>
        <v>0</v>
      </c>
      <c r="H284" s="134"/>
    </row>
    <row r="285" spans="1:8" ht="14.25">
      <c r="A285" s="10"/>
      <c r="B285" s="10"/>
      <c r="C285" s="26"/>
      <c r="D285" s="26"/>
      <c r="E285" s="7"/>
      <c r="F285" s="8"/>
      <c r="G285" s="27">
        <f t="shared" si="14"/>
        <v>0</v>
      </c>
      <c r="H285" s="134"/>
    </row>
    <row r="286" spans="1:8" ht="14.25">
      <c r="A286" s="10"/>
      <c r="B286" s="10"/>
      <c r="C286" s="26"/>
      <c r="D286" s="26"/>
      <c r="E286" s="7"/>
      <c r="F286" s="8"/>
      <c r="G286" s="27">
        <f t="shared" si="14"/>
        <v>0</v>
      </c>
      <c r="H286" s="134"/>
    </row>
    <row r="287" spans="1:8" ht="14.25">
      <c r="A287" s="10"/>
      <c r="B287" s="10"/>
      <c r="C287" s="26"/>
      <c r="D287" s="26"/>
      <c r="E287" s="7"/>
      <c r="F287" s="8"/>
      <c r="G287" s="27">
        <f t="shared" si="14"/>
        <v>0</v>
      </c>
      <c r="H287" s="134"/>
    </row>
    <row r="288" spans="1:8" ht="14.25">
      <c r="A288" s="10"/>
      <c r="B288" s="10"/>
      <c r="C288" s="26"/>
      <c r="D288" s="26"/>
      <c r="E288" s="7"/>
      <c r="F288" s="8"/>
      <c r="G288" s="27">
        <f t="shared" si="14"/>
        <v>0</v>
      </c>
      <c r="H288" s="134"/>
    </row>
    <row r="289" spans="1:8" ht="14.25">
      <c r="A289" s="10"/>
      <c r="B289" s="10"/>
      <c r="C289" s="26"/>
      <c r="D289" s="26"/>
      <c r="E289" s="7"/>
      <c r="F289" s="8"/>
      <c r="G289" s="27">
        <f t="shared" si="14"/>
        <v>0</v>
      </c>
      <c r="H289" s="134"/>
    </row>
    <row r="290" spans="1:8" ht="14.25">
      <c r="A290" s="10"/>
      <c r="B290" s="10"/>
      <c r="C290" s="26"/>
      <c r="D290" s="26"/>
      <c r="E290" s="7"/>
      <c r="F290" s="8"/>
      <c r="G290" s="27">
        <f t="shared" si="14"/>
        <v>0</v>
      </c>
      <c r="H290" s="134"/>
    </row>
    <row r="291" spans="1:8" ht="14.25">
      <c r="A291" s="10"/>
      <c r="B291" s="10"/>
      <c r="C291" s="26"/>
      <c r="D291" s="26"/>
      <c r="E291" s="7"/>
      <c r="F291" s="8"/>
      <c r="G291" s="27">
        <f t="shared" si="14"/>
        <v>0</v>
      </c>
      <c r="H291" s="134"/>
    </row>
    <row r="292" spans="1:8" ht="15" thickBot="1">
      <c r="A292" s="10"/>
      <c r="B292" s="10"/>
      <c r="C292" s="28"/>
      <c r="D292" s="26"/>
      <c r="E292" s="24"/>
      <c r="F292" s="25"/>
      <c r="G292" s="37">
        <f t="shared" si="14"/>
        <v>0</v>
      </c>
      <c r="H292" s="136"/>
    </row>
    <row r="293" spans="1:8" ht="15" thickBot="1">
      <c r="A293" s="10"/>
      <c r="B293" s="10"/>
      <c r="C293" s="333" t="str">
        <f>+A278&amp;", "&amp;B278</f>
        <v xml:space="preserve">Frank Thomsen , Treasure's Appeljack </v>
      </c>
      <c r="D293" s="334"/>
      <c r="E293" s="334"/>
      <c r="F293" s="38" t="s">
        <v>173</v>
      </c>
      <c r="G293" s="11">
        <f>SUM(G278:G292)</f>
        <v>2</v>
      </c>
      <c r="H293" s="128"/>
    </row>
    <row r="294" spans="1:8" ht="14.25">
      <c r="A294" s="4"/>
      <c r="B294" s="4"/>
      <c r="C294" s="4"/>
      <c r="D294" s="13"/>
      <c r="E294" s="4"/>
      <c r="F294" s="4"/>
      <c r="G294" s="4"/>
    </row>
    <row r="295" spans="1:8" ht="15" thickBot="1">
      <c r="A295" s="4"/>
      <c r="B295" s="4"/>
      <c r="C295" s="4"/>
      <c r="D295" s="13"/>
      <c r="E295" s="4"/>
      <c r="F295" s="4"/>
      <c r="G295" s="4"/>
    </row>
    <row r="296" spans="1:8" ht="15" thickBot="1">
      <c r="A296" s="33" t="s">
        <v>0</v>
      </c>
      <c r="B296" s="42" t="s">
        <v>1</v>
      </c>
      <c r="C296" s="40" t="s">
        <v>2</v>
      </c>
      <c r="D296" s="35" t="s">
        <v>3</v>
      </c>
      <c r="E296" s="34" t="s">
        <v>8</v>
      </c>
      <c r="F296" s="34" t="s">
        <v>4</v>
      </c>
      <c r="G296" s="36" t="s">
        <v>5</v>
      </c>
    </row>
    <row r="297" spans="1:8" ht="15" thickBot="1">
      <c r="A297" s="39"/>
      <c r="B297" s="43"/>
      <c r="C297" s="41"/>
      <c r="D297" s="26"/>
      <c r="E297" s="30"/>
      <c r="F297" s="31"/>
      <c r="G297" s="32">
        <f t="shared" ref="G297:G311" si="15">IF(E297&lt;&gt;"",VLOOKUP(E297&amp;", "&amp;F297,PointSkema,2,FALSE),0)</f>
        <v>0</v>
      </c>
    </row>
    <row r="298" spans="1:8" ht="14.25">
      <c r="A298" s="10"/>
      <c r="B298" s="10"/>
      <c r="C298" s="26"/>
      <c r="D298" s="81"/>
      <c r="E298" s="7"/>
      <c r="F298" s="8"/>
      <c r="G298" s="27">
        <f t="shared" si="15"/>
        <v>0</v>
      </c>
    </row>
    <row r="299" spans="1:8" ht="14.25">
      <c r="A299" s="10"/>
      <c r="B299" s="10"/>
      <c r="C299" s="26"/>
      <c r="D299" s="26"/>
      <c r="E299" s="7"/>
      <c r="F299" s="8"/>
      <c r="G299" s="27">
        <f t="shared" si="15"/>
        <v>0</v>
      </c>
    </row>
    <row r="300" spans="1:8" ht="14.25">
      <c r="A300" s="10"/>
      <c r="B300" s="10"/>
      <c r="C300" s="26"/>
      <c r="D300" s="26"/>
      <c r="E300" s="7"/>
      <c r="F300" s="8"/>
      <c r="G300" s="27">
        <f t="shared" si="15"/>
        <v>0</v>
      </c>
    </row>
    <row r="301" spans="1:8" ht="14.25">
      <c r="A301" s="10"/>
      <c r="B301" s="10"/>
      <c r="C301" s="26"/>
      <c r="D301" s="26"/>
      <c r="E301" s="7"/>
      <c r="F301" s="8"/>
      <c r="G301" s="27">
        <f t="shared" si="15"/>
        <v>0</v>
      </c>
    </row>
    <row r="302" spans="1:8" ht="14.25">
      <c r="A302" s="10"/>
      <c r="B302" s="10"/>
      <c r="C302" s="26"/>
      <c r="D302" s="26"/>
      <c r="E302" s="7"/>
      <c r="F302" s="8"/>
      <c r="G302" s="27">
        <f t="shared" si="15"/>
        <v>0</v>
      </c>
    </row>
    <row r="303" spans="1:8" ht="14.25">
      <c r="A303" s="10"/>
      <c r="B303" s="10"/>
      <c r="C303" s="26"/>
      <c r="D303" s="26"/>
      <c r="E303" s="7"/>
      <c r="F303" s="8"/>
      <c r="G303" s="27">
        <f t="shared" si="15"/>
        <v>0</v>
      </c>
    </row>
    <row r="304" spans="1:8" ht="14.25">
      <c r="A304" s="10"/>
      <c r="B304" s="10"/>
      <c r="C304" s="26"/>
      <c r="D304" s="26"/>
      <c r="E304" s="7"/>
      <c r="F304" s="8"/>
      <c r="G304" s="27">
        <f t="shared" si="15"/>
        <v>0</v>
      </c>
    </row>
    <row r="305" spans="1:7" ht="14.25">
      <c r="A305" s="10"/>
      <c r="B305" s="10"/>
      <c r="C305" s="26"/>
      <c r="D305" s="26"/>
      <c r="E305" s="7"/>
      <c r="F305" s="8"/>
      <c r="G305" s="27">
        <f t="shared" si="15"/>
        <v>0</v>
      </c>
    </row>
    <row r="306" spans="1:7" ht="14.25">
      <c r="A306" s="10"/>
      <c r="B306" s="10"/>
      <c r="C306" s="26"/>
      <c r="D306" s="26"/>
      <c r="E306" s="7"/>
      <c r="F306" s="8"/>
      <c r="G306" s="27">
        <f t="shared" si="15"/>
        <v>0</v>
      </c>
    </row>
    <row r="307" spans="1:7" ht="14.25">
      <c r="A307" s="10"/>
      <c r="B307" s="10"/>
      <c r="C307" s="26"/>
      <c r="D307" s="26"/>
      <c r="E307" s="7"/>
      <c r="F307" s="8"/>
      <c r="G307" s="27">
        <f t="shared" si="15"/>
        <v>0</v>
      </c>
    </row>
    <row r="308" spans="1:7" ht="14.25">
      <c r="A308" s="10"/>
      <c r="B308" s="10"/>
      <c r="C308" s="26"/>
      <c r="D308" s="26"/>
      <c r="E308" s="7"/>
      <c r="F308" s="8"/>
      <c r="G308" s="27">
        <f t="shared" si="15"/>
        <v>0</v>
      </c>
    </row>
    <row r="309" spans="1:7" ht="14.25">
      <c r="A309" s="10"/>
      <c r="B309" s="10"/>
      <c r="C309" s="26"/>
      <c r="D309" s="26"/>
      <c r="E309" s="7"/>
      <c r="F309" s="8"/>
      <c r="G309" s="27">
        <f t="shared" si="15"/>
        <v>0</v>
      </c>
    </row>
    <row r="310" spans="1:7" ht="14.25">
      <c r="A310" s="10"/>
      <c r="B310" s="10"/>
      <c r="C310" s="26"/>
      <c r="D310" s="26"/>
      <c r="E310" s="7"/>
      <c r="F310" s="8"/>
      <c r="G310" s="27">
        <f t="shared" si="15"/>
        <v>0</v>
      </c>
    </row>
    <row r="311" spans="1:7" ht="15" thickBot="1">
      <c r="A311" s="10"/>
      <c r="B311" s="10"/>
      <c r="C311" s="28"/>
      <c r="D311" s="26"/>
      <c r="E311" s="24"/>
      <c r="F311" s="25"/>
      <c r="G311" s="37">
        <f t="shared" si="15"/>
        <v>0</v>
      </c>
    </row>
    <row r="312" spans="1:7" ht="15" thickBot="1">
      <c r="A312" s="10"/>
      <c r="B312" s="10"/>
      <c r="C312" s="333" t="str">
        <f>+A297&amp;", "&amp;B297</f>
        <v xml:space="preserve">, </v>
      </c>
      <c r="D312" s="334"/>
      <c r="E312" s="334"/>
      <c r="F312" s="38" t="s">
        <v>173</v>
      </c>
      <c r="G312" s="11">
        <f>SUM(G297:G311)</f>
        <v>0</v>
      </c>
    </row>
    <row r="313" spans="1:7" ht="15" thickBot="1">
      <c r="A313" s="4"/>
      <c r="B313" s="4"/>
      <c r="C313" s="4"/>
      <c r="D313" s="13"/>
      <c r="E313" s="4"/>
      <c r="F313" s="4"/>
      <c r="G313" s="4"/>
    </row>
    <row r="314" spans="1:7" ht="15" thickBot="1">
      <c r="A314" s="33" t="s">
        <v>0</v>
      </c>
      <c r="B314" s="42" t="s">
        <v>1</v>
      </c>
      <c r="C314" s="40" t="s">
        <v>2</v>
      </c>
      <c r="D314" s="35" t="s">
        <v>3</v>
      </c>
      <c r="E314" s="34" t="s">
        <v>8</v>
      </c>
      <c r="F314" s="34" t="s">
        <v>4</v>
      </c>
      <c r="G314" s="36" t="s">
        <v>5</v>
      </c>
    </row>
    <row r="315" spans="1:7" ht="15" thickBot="1">
      <c r="A315" s="39"/>
      <c r="B315" s="43"/>
      <c r="C315" s="41"/>
      <c r="D315" s="26"/>
      <c r="E315" s="30"/>
      <c r="F315" s="31"/>
      <c r="G315" s="32">
        <f t="shared" ref="G315:G329" si="16">IF(E315&lt;&gt;"",VLOOKUP(E315&amp;", "&amp;F315,PointSkema,2,FALSE),0)</f>
        <v>0</v>
      </c>
    </row>
    <row r="316" spans="1:7" ht="14.25">
      <c r="A316" s="10"/>
      <c r="B316" s="10"/>
      <c r="C316" s="26"/>
      <c r="D316" s="81"/>
      <c r="E316" s="7"/>
      <c r="F316" s="8"/>
      <c r="G316" s="27">
        <f t="shared" si="16"/>
        <v>0</v>
      </c>
    </row>
    <row r="317" spans="1:7" ht="14.25">
      <c r="A317" s="10"/>
      <c r="B317" s="10"/>
      <c r="C317" s="26"/>
      <c r="D317" s="26"/>
      <c r="E317" s="7"/>
      <c r="F317" s="8"/>
      <c r="G317" s="27">
        <f t="shared" si="16"/>
        <v>0</v>
      </c>
    </row>
    <row r="318" spans="1:7" ht="14.25">
      <c r="A318" s="10"/>
      <c r="B318" s="10"/>
      <c r="C318" s="26"/>
      <c r="D318" s="26"/>
      <c r="E318" s="7"/>
      <c r="F318" s="8"/>
      <c r="G318" s="27">
        <f t="shared" si="16"/>
        <v>0</v>
      </c>
    </row>
    <row r="319" spans="1:7" ht="14.25">
      <c r="A319" s="10"/>
      <c r="B319" s="10"/>
      <c r="C319" s="26"/>
      <c r="D319" s="26"/>
      <c r="E319" s="7"/>
      <c r="F319" s="8"/>
      <c r="G319" s="27">
        <f t="shared" si="16"/>
        <v>0</v>
      </c>
    </row>
    <row r="320" spans="1:7" ht="14.25">
      <c r="A320" s="10"/>
      <c r="B320" s="10"/>
      <c r="C320" s="26"/>
      <c r="D320" s="26"/>
      <c r="E320" s="7"/>
      <c r="F320" s="8"/>
      <c r="G320" s="27">
        <f t="shared" si="16"/>
        <v>0</v>
      </c>
    </row>
    <row r="321" spans="1:7" ht="14.25">
      <c r="A321" s="10"/>
      <c r="B321" s="10"/>
      <c r="C321" s="26"/>
      <c r="D321" s="26"/>
      <c r="E321" s="7"/>
      <c r="F321" s="8"/>
      <c r="G321" s="27">
        <f t="shared" si="16"/>
        <v>0</v>
      </c>
    </row>
    <row r="322" spans="1:7" ht="14.25">
      <c r="A322" s="10"/>
      <c r="B322" s="10"/>
      <c r="C322" s="26"/>
      <c r="D322" s="26"/>
      <c r="E322" s="7"/>
      <c r="F322" s="8"/>
      <c r="G322" s="27">
        <f t="shared" si="16"/>
        <v>0</v>
      </c>
    </row>
    <row r="323" spans="1:7" ht="14.25">
      <c r="A323" s="10"/>
      <c r="B323" s="10"/>
      <c r="C323" s="26"/>
      <c r="D323" s="26"/>
      <c r="E323" s="7"/>
      <c r="F323" s="8"/>
      <c r="G323" s="27">
        <f t="shared" si="16"/>
        <v>0</v>
      </c>
    </row>
    <row r="324" spans="1:7" ht="14.25">
      <c r="A324" s="10"/>
      <c r="B324" s="10"/>
      <c r="C324" s="26"/>
      <c r="D324" s="26"/>
      <c r="E324" s="7"/>
      <c r="F324" s="8"/>
      <c r="G324" s="27">
        <f t="shared" si="16"/>
        <v>0</v>
      </c>
    </row>
    <row r="325" spans="1:7" ht="14.25">
      <c r="A325" s="10"/>
      <c r="B325" s="10"/>
      <c r="C325" s="26"/>
      <c r="D325" s="26"/>
      <c r="E325" s="7"/>
      <c r="F325" s="8"/>
      <c r="G325" s="27">
        <f t="shared" si="16"/>
        <v>0</v>
      </c>
    </row>
    <row r="326" spans="1:7" ht="14.25">
      <c r="A326" s="10"/>
      <c r="B326" s="10"/>
      <c r="C326" s="26"/>
      <c r="D326" s="26"/>
      <c r="E326" s="7"/>
      <c r="F326" s="8"/>
      <c r="G326" s="27">
        <f t="shared" si="16"/>
        <v>0</v>
      </c>
    </row>
    <row r="327" spans="1:7" ht="14.25">
      <c r="A327" s="10"/>
      <c r="B327" s="10"/>
      <c r="C327" s="26"/>
      <c r="D327" s="26"/>
      <c r="E327" s="7"/>
      <c r="F327" s="8"/>
      <c r="G327" s="27">
        <f t="shared" si="16"/>
        <v>0</v>
      </c>
    </row>
    <row r="328" spans="1:7" ht="14.25">
      <c r="A328" s="10"/>
      <c r="B328" s="10"/>
      <c r="C328" s="26"/>
      <c r="D328" s="26"/>
      <c r="E328" s="7"/>
      <c r="F328" s="8"/>
      <c r="G328" s="27">
        <f t="shared" si="16"/>
        <v>0</v>
      </c>
    </row>
    <row r="329" spans="1:7" ht="15" thickBot="1">
      <c r="A329" s="10"/>
      <c r="B329" s="10"/>
      <c r="C329" s="28"/>
      <c r="D329" s="26"/>
      <c r="E329" s="24"/>
      <c r="F329" s="25"/>
      <c r="G329" s="37">
        <f t="shared" si="16"/>
        <v>0</v>
      </c>
    </row>
    <row r="330" spans="1:7" ht="15" thickBot="1">
      <c r="A330" s="10"/>
      <c r="B330" s="10"/>
      <c r="C330" s="333" t="str">
        <f>+A315&amp;", "&amp;B315</f>
        <v xml:space="preserve">, </v>
      </c>
      <c r="D330" s="334"/>
      <c r="E330" s="334"/>
      <c r="F330" s="38" t="s">
        <v>173</v>
      </c>
      <c r="G330" s="11">
        <f>SUM(G315:G329)</f>
        <v>0</v>
      </c>
    </row>
    <row r="331" spans="1:7" ht="15" thickBot="1">
      <c r="A331" s="4"/>
      <c r="B331" s="4"/>
      <c r="C331" s="4"/>
      <c r="D331" s="13"/>
      <c r="E331" s="4"/>
      <c r="F331" s="4"/>
      <c r="G331" s="4"/>
    </row>
    <row r="332" spans="1:7" ht="15" thickBot="1">
      <c r="A332" s="33" t="s">
        <v>0</v>
      </c>
      <c r="B332" s="42" t="s">
        <v>1</v>
      </c>
      <c r="C332" s="40" t="s">
        <v>2</v>
      </c>
      <c r="D332" s="35" t="s">
        <v>3</v>
      </c>
      <c r="E332" s="34" t="s">
        <v>8</v>
      </c>
      <c r="F332" s="34" t="s">
        <v>4</v>
      </c>
      <c r="G332" s="36" t="s">
        <v>5</v>
      </c>
    </row>
    <row r="333" spans="1:7" ht="15" thickBot="1">
      <c r="A333" s="39"/>
      <c r="B333" s="43"/>
      <c r="C333" s="41"/>
      <c r="D333" s="26"/>
      <c r="E333" s="30"/>
      <c r="F333" s="31"/>
      <c r="G333" s="32">
        <f t="shared" ref="G333:G347" si="17">IF(E333&lt;&gt;"",VLOOKUP(E333&amp;", "&amp;F333,PointSkema,2,FALSE),0)</f>
        <v>0</v>
      </c>
    </row>
    <row r="334" spans="1:7" ht="14.25">
      <c r="A334" s="10"/>
      <c r="B334" s="10"/>
      <c r="C334" s="26"/>
      <c r="D334" s="81"/>
      <c r="E334" s="7"/>
      <c r="F334" s="8"/>
      <c r="G334" s="27">
        <f t="shared" si="17"/>
        <v>0</v>
      </c>
    </row>
    <row r="335" spans="1:7" ht="14.25">
      <c r="A335" s="10"/>
      <c r="B335" s="10"/>
      <c r="C335" s="26"/>
      <c r="D335" s="26"/>
      <c r="E335" s="7"/>
      <c r="F335" s="8"/>
      <c r="G335" s="27">
        <f t="shared" si="17"/>
        <v>0</v>
      </c>
    </row>
    <row r="336" spans="1:7" ht="14.25">
      <c r="A336" s="10"/>
      <c r="B336" s="10"/>
      <c r="C336" s="26"/>
      <c r="D336" s="26"/>
      <c r="E336" s="7"/>
      <c r="F336" s="8"/>
      <c r="G336" s="27">
        <f t="shared" si="17"/>
        <v>0</v>
      </c>
    </row>
    <row r="337" spans="1:7" ht="14.25">
      <c r="A337" s="10"/>
      <c r="B337" s="10"/>
      <c r="C337" s="26"/>
      <c r="D337" s="26"/>
      <c r="E337" s="7"/>
      <c r="F337" s="8"/>
      <c r="G337" s="27">
        <f t="shared" si="17"/>
        <v>0</v>
      </c>
    </row>
    <row r="338" spans="1:7" ht="14.25">
      <c r="A338" s="10"/>
      <c r="B338" s="10"/>
      <c r="C338" s="26"/>
      <c r="D338" s="26"/>
      <c r="E338" s="7"/>
      <c r="F338" s="8"/>
      <c r="G338" s="27">
        <f t="shared" si="17"/>
        <v>0</v>
      </c>
    </row>
    <row r="339" spans="1:7" ht="14.25">
      <c r="A339" s="10"/>
      <c r="B339" s="10"/>
      <c r="C339" s="26"/>
      <c r="D339" s="26"/>
      <c r="E339" s="7"/>
      <c r="F339" s="8"/>
      <c r="G339" s="27">
        <f t="shared" si="17"/>
        <v>0</v>
      </c>
    </row>
    <row r="340" spans="1:7" ht="14.25">
      <c r="A340" s="10"/>
      <c r="B340" s="10"/>
      <c r="C340" s="26"/>
      <c r="D340" s="26"/>
      <c r="E340" s="7"/>
      <c r="F340" s="8"/>
      <c r="G340" s="27">
        <f t="shared" si="17"/>
        <v>0</v>
      </c>
    </row>
    <row r="341" spans="1:7" ht="14.25">
      <c r="A341" s="10"/>
      <c r="B341" s="10"/>
      <c r="C341" s="26"/>
      <c r="D341" s="26"/>
      <c r="E341" s="7"/>
      <c r="F341" s="8"/>
      <c r="G341" s="27">
        <f t="shared" si="17"/>
        <v>0</v>
      </c>
    </row>
    <row r="342" spans="1:7" ht="14.25">
      <c r="A342" s="10"/>
      <c r="B342" s="10"/>
      <c r="C342" s="26"/>
      <c r="D342" s="26"/>
      <c r="E342" s="7"/>
      <c r="F342" s="8"/>
      <c r="G342" s="27">
        <f t="shared" si="17"/>
        <v>0</v>
      </c>
    </row>
    <row r="343" spans="1:7" ht="14.25">
      <c r="A343" s="10"/>
      <c r="B343" s="10"/>
      <c r="C343" s="26"/>
      <c r="D343" s="26"/>
      <c r="E343" s="7"/>
      <c r="F343" s="8"/>
      <c r="G343" s="27">
        <f t="shared" si="17"/>
        <v>0</v>
      </c>
    </row>
    <row r="344" spans="1:7" ht="14.25">
      <c r="A344" s="10"/>
      <c r="B344" s="10"/>
      <c r="C344" s="26"/>
      <c r="D344" s="26"/>
      <c r="E344" s="7"/>
      <c r="F344" s="8"/>
      <c r="G344" s="27">
        <f t="shared" si="17"/>
        <v>0</v>
      </c>
    </row>
    <row r="345" spans="1:7" ht="14.25">
      <c r="A345" s="10"/>
      <c r="B345" s="10"/>
      <c r="C345" s="26"/>
      <c r="D345" s="26"/>
      <c r="E345" s="7"/>
      <c r="F345" s="8"/>
      <c r="G345" s="27">
        <f t="shared" si="17"/>
        <v>0</v>
      </c>
    </row>
    <row r="346" spans="1:7" ht="14.25">
      <c r="A346" s="10"/>
      <c r="B346" s="10"/>
      <c r="C346" s="26"/>
      <c r="D346" s="26"/>
      <c r="E346" s="7"/>
      <c r="F346" s="8"/>
      <c r="G346" s="27">
        <f t="shared" si="17"/>
        <v>0</v>
      </c>
    </row>
    <row r="347" spans="1:7" ht="15" thickBot="1">
      <c r="A347" s="10"/>
      <c r="B347" s="10"/>
      <c r="C347" s="28"/>
      <c r="D347" s="26"/>
      <c r="E347" s="24"/>
      <c r="F347" s="25"/>
      <c r="G347" s="37">
        <f t="shared" si="17"/>
        <v>0</v>
      </c>
    </row>
    <row r="348" spans="1:7" ht="15" thickBot="1">
      <c r="A348" s="10"/>
      <c r="B348" s="10"/>
      <c r="C348" s="333" t="str">
        <f>+A333&amp;", "&amp;B333</f>
        <v xml:space="preserve">, </v>
      </c>
      <c r="D348" s="334"/>
      <c r="E348" s="334"/>
      <c r="F348" s="38" t="s">
        <v>173</v>
      </c>
      <c r="G348" s="11">
        <f>SUM(G333:G347)</f>
        <v>0</v>
      </c>
    </row>
    <row r="349" spans="1:7" ht="14.25">
      <c r="A349" s="4"/>
      <c r="B349" s="4"/>
      <c r="C349" s="4"/>
      <c r="D349" s="13"/>
      <c r="E349" s="4"/>
      <c r="F349" s="4"/>
      <c r="G349" s="4"/>
    </row>
    <row r="350" spans="1:7" ht="15" thickBot="1">
      <c r="A350" s="4"/>
      <c r="B350" s="4"/>
      <c r="C350" s="4"/>
      <c r="D350" s="13"/>
      <c r="E350" s="4"/>
      <c r="F350" s="4"/>
      <c r="G350" s="4"/>
    </row>
    <row r="351" spans="1:7" ht="15" thickBot="1">
      <c r="A351" s="33" t="s">
        <v>0</v>
      </c>
      <c r="B351" s="42" t="s">
        <v>1</v>
      </c>
      <c r="C351" s="40" t="s">
        <v>2</v>
      </c>
      <c r="D351" s="35" t="s">
        <v>3</v>
      </c>
      <c r="E351" s="34" t="s">
        <v>8</v>
      </c>
      <c r="F351" s="34" t="s">
        <v>4</v>
      </c>
      <c r="G351" s="36" t="s">
        <v>5</v>
      </c>
    </row>
    <row r="352" spans="1:7" ht="15" thickBot="1">
      <c r="A352" s="39"/>
      <c r="B352" s="43"/>
      <c r="C352" s="41"/>
      <c r="D352" s="26"/>
      <c r="E352" s="30"/>
      <c r="F352" s="31"/>
      <c r="G352" s="32">
        <f t="shared" ref="G352:G366" si="18">IF(E352&lt;&gt;"",VLOOKUP(E352&amp;", "&amp;F352,PointSkema,2,FALSE),0)</f>
        <v>0</v>
      </c>
    </row>
    <row r="353" spans="1:7" ht="14.25">
      <c r="A353" s="10"/>
      <c r="B353" s="10"/>
      <c r="C353" s="26"/>
      <c r="D353" s="81"/>
      <c r="E353" s="7"/>
      <c r="F353" s="8"/>
      <c r="G353" s="27">
        <f t="shared" si="18"/>
        <v>0</v>
      </c>
    </row>
    <row r="354" spans="1:7" ht="14.25">
      <c r="A354" s="10"/>
      <c r="B354" s="10"/>
      <c r="C354" s="26"/>
      <c r="D354" s="26"/>
      <c r="E354" s="7"/>
      <c r="F354" s="8"/>
      <c r="G354" s="27">
        <f t="shared" si="18"/>
        <v>0</v>
      </c>
    </row>
    <row r="355" spans="1:7" ht="14.25">
      <c r="A355" s="10"/>
      <c r="B355" s="10"/>
      <c r="C355" s="26"/>
      <c r="D355" s="26"/>
      <c r="E355" s="7"/>
      <c r="F355" s="8"/>
      <c r="G355" s="27">
        <f t="shared" si="18"/>
        <v>0</v>
      </c>
    </row>
    <row r="356" spans="1:7" ht="14.25">
      <c r="A356" s="10"/>
      <c r="B356" s="10"/>
      <c r="C356" s="26"/>
      <c r="D356" s="26"/>
      <c r="E356" s="7"/>
      <c r="F356" s="8"/>
      <c r="G356" s="27">
        <f t="shared" si="18"/>
        <v>0</v>
      </c>
    </row>
    <row r="357" spans="1:7" ht="14.25">
      <c r="A357" s="10"/>
      <c r="B357" s="10"/>
      <c r="C357" s="26"/>
      <c r="D357" s="26"/>
      <c r="E357" s="7"/>
      <c r="F357" s="8"/>
      <c r="G357" s="27">
        <f t="shared" si="18"/>
        <v>0</v>
      </c>
    </row>
    <row r="358" spans="1:7" ht="14.25">
      <c r="A358" s="10"/>
      <c r="B358" s="10"/>
      <c r="C358" s="26"/>
      <c r="D358" s="26"/>
      <c r="E358" s="7"/>
      <c r="F358" s="8"/>
      <c r="G358" s="27">
        <f t="shared" si="18"/>
        <v>0</v>
      </c>
    </row>
    <row r="359" spans="1:7" ht="14.25">
      <c r="A359" s="10"/>
      <c r="B359" s="10"/>
      <c r="C359" s="26"/>
      <c r="D359" s="26"/>
      <c r="E359" s="7"/>
      <c r="F359" s="8"/>
      <c r="G359" s="27">
        <f t="shared" si="18"/>
        <v>0</v>
      </c>
    </row>
    <row r="360" spans="1:7" ht="14.25">
      <c r="A360" s="10"/>
      <c r="B360" s="10"/>
      <c r="C360" s="26"/>
      <c r="D360" s="26"/>
      <c r="E360" s="7"/>
      <c r="F360" s="8"/>
      <c r="G360" s="27">
        <f t="shared" si="18"/>
        <v>0</v>
      </c>
    </row>
    <row r="361" spans="1:7" ht="14.25">
      <c r="A361" s="10"/>
      <c r="B361" s="10"/>
      <c r="C361" s="26"/>
      <c r="D361" s="26"/>
      <c r="E361" s="7"/>
      <c r="F361" s="8"/>
      <c r="G361" s="27">
        <f t="shared" si="18"/>
        <v>0</v>
      </c>
    </row>
    <row r="362" spans="1:7" ht="14.25">
      <c r="A362" s="10"/>
      <c r="B362" s="10"/>
      <c r="C362" s="26"/>
      <c r="D362" s="26"/>
      <c r="E362" s="7"/>
      <c r="F362" s="8"/>
      <c r="G362" s="27">
        <f t="shared" si="18"/>
        <v>0</v>
      </c>
    </row>
    <row r="363" spans="1:7" ht="14.25">
      <c r="A363" s="10"/>
      <c r="B363" s="10"/>
      <c r="C363" s="26"/>
      <c r="D363" s="26"/>
      <c r="E363" s="7"/>
      <c r="F363" s="8"/>
      <c r="G363" s="27">
        <f t="shared" si="18"/>
        <v>0</v>
      </c>
    </row>
    <row r="364" spans="1:7" ht="14.25">
      <c r="A364" s="10"/>
      <c r="B364" s="10"/>
      <c r="C364" s="26"/>
      <c r="D364" s="26"/>
      <c r="E364" s="7"/>
      <c r="F364" s="8"/>
      <c r="G364" s="27">
        <f t="shared" si="18"/>
        <v>0</v>
      </c>
    </row>
    <row r="365" spans="1:7" ht="14.25">
      <c r="A365" s="10"/>
      <c r="B365" s="10"/>
      <c r="C365" s="26"/>
      <c r="D365" s="26"/>
      <c r="E365" s="7"/>
      <c r="F365" s="8"/>
      <c r="G365" s="27">
        <f t="shared" si="18"/>
        <v>0</v>
      </c>
    </row>
    <row r="366" spans="1:7" ht="15" thickBot="1">
      <c r="A366" s="10"/>
      <c r="B366" s="10"/>
      <c r="C366" s="28"/>
      <c r="D366" s="26"/>
      <c r="E366" s="24"/>
      <c r="F366" s="25"/>
      <c r="G366" s="37">
        <f t="shared" si="18"/>
        <v>0</v>
      </c>
    </row>
    <row r="367" spans="1:7" ht="15" thickBot="1">
      <c r="A367" s="10"/>
      <c r="B367" s="10"/>
      <c r="C367" s="333" t="str">
        <f>+A352&amp;", "&amp;B352</f>
        <v xml:space="preserve">, </v>
      </c>
      <c r="D367" s="334"/>
      <c r="E367" s="334"/>
      <c r="F367" s="38" t="s">
        <v>173</v>
      </c>
      <c r="G367" s="11">
        <f>SUM(G352:G366)</f>
        <v>0</v>
      </c>
    </row>
    <row r="368" spans="1:7" ht="14.25">
      <c r="A368" s="4"/>
      <c r="B368" s="4"/>
      <c r="C368" s="4"/>
      <c r="D368" s="13"/>
      <c r="E368" s="4"/>
      <c r="F368" s="4"/>
      <c r="G368" s="4"/>
    </row>
    <row r="369" spans="1:7" ht="14.25">
      <c r="A369" s="4"/>
      <c r="B369" s="4"/>
      <c r="C369" s="4"/>
      <c r="D369" s="13"/>
      <c r="E369" s="4"/>
      <c r="F369" s="4"/>
      <c r="G369" s="4"/>
    </row>
    <row r="370" spans="1:7" ht="14.25">
      <c r="A370" s="4"/>
      <c r="B370" s="4"/>
      <c r="C370" s="4"/>
      <c r="D370" s="13"/>
      <c r="E370" s="4"/>
      <c r="F370" s="4"/>
      <c r="G370" s="4"/>
    </row>
    <row r="371" spans="1:7" ht="14.25">
      <c r="A371" s="4"/>
      <c r="B371" s="4"/>
      <c r="C371" s="4"/>
      <c r="D371" s="13"/>
      <c r="E371" s="4"/>
      <c r="F371" s="4"/>
      <c r="G371" s="4"/>
    </row>
    <row r="372" spans="1:7" ht="14.25">
      <c r="A372" s="4"/>
      <c r="B372" s="4"/>
      <c r="C372" s="4"/>
      <c r="D372" s="13"/>
      <c r="E372" s="4"/>
      <c r="F372" s="4"/>
      <c r="G372" s="4"/>
    </row>
    <row r="373" spans="1:7" ht="14.25">
      <c r="A373" s="4"/>
      <c r="B373" s="4"/>
      <c r="C373" s="4"/>
      <c r="D373" s="13"/>
      <c r="E373" s="4"/>
      <c r="F373" s="4"/>
      <c r="G373" s="4"/>
    </row>
    <row r="374" spans="1:7" ht="14.25">
      <c r="A374" s="4"/>
      <c r="B374" s="4"/>
      <c r="C374" s="4"/>
      <c r="D374" s="13"/>
      <c r="E374" s="4"/>
      <c r="F374" s="4"/>
      <c r="G374" s="4"/>
    </row>
    <row r="375" spans="1:7" ht="14.25">
      <c r="A375" s="4"/>
      <c r="B375" s="4"/>
      <c r="C375" s="4"/>
      <c r="D375" s="15"/>
      <c r="E375" s="16"/>
      <c r="F375" s="16"/>
      <c r="G375" s="4"/>
    </row>
    <row r="376" spans="1:7" ht="14.25">
      <c r="A376" s="4"/>
      <c r="B376" s="4"/>
      <c r="C376" s="4"/>
      <c r="D376" s="15"/>
      <c r="E376" s="16"/>
      <c r="F376" s="16"/>
      <c r="G376" s="4"/>
    </row>
    <row r="377" spans="1:7" ht="14.25">
      <c r="A377" s="4"/>
      <c r="B377" s="4"/>
      <c r="C377" s="4"/>
      <c r="D377" s="15"/>
      <c r="E377" s="16"/>
      <c r="F377" s="16"/>
      <c r="G377" s="4"/>
    </row>
    <row r="378" spans="1:7" ht="14.25">
      <c r="A378" s="4"/>
      <c r="B378" s="4"/>
      <c r="C378" s="4"/>
      <c r="D378" s="13"/>
      <c r="E378" s="4"/>
      <c r="F378" s="4"/>
      <c r="G378" s="4"/>
    </row>
    <row r="379" spans="1:7" ht="14.25">
      <c r="A379" s="4"/>
      <c r="B379" s="4"/>
      <c r="C379" s="4"/>
      <c r="D379" s="13"/>
      <c r="E379" s="4"/>
      <c r="F379" s="4"/>
      <c r="G379" s="4"/>
    </row>
    <row r="380" spans="1:7" ht="14.25">
      <c r="A380" s="12"/>
      <c r="B380" s="12"/>
      <c r="C380" s="17"/>
      <c r="D380" s="13"/>
      <c r="E380" s="4"/>
      <c r="F380" s="4"/>
      <c r="G380" s="4"/>
    </row>
    <row r="381" spans="1:7" ht="14.25">
      <c r="A381" s="12"/>
      <c r="B381" s="12"/>
      <c r="C381" s="18"/>
      <c r="D381" s="13"/>
      <c r="E381" s="4"/>
      <c r="F381" s="4"/>
      <c r="G381" s="4"/>
    </row>
    <row r="382" spans="1:7" ht="14.25">
      <c r="A382" s="12"/>
      <c r="B382" s="12"/>
      <c r="C382" s="18"/>
      <c r="D382" s="13"/>
      <c r="E382" s="4"/>
      <c r="F382" s="4"/>
      <c r="G382" s="4"/>
    </row>
    <row r="383" spans="1:7" ht="14.25">
      <c r="A383" s="12"/>
      <c r="B383" s="12"/>
      <c r="C383" s="18"/>
      <c r="D383" s="13"/>
      <c r="E383" s="4"/>
      <c r="F383" s="4"/>
      <c r="G383" s="4"/>
    </row>
    <row r="384" spans="1:7" ht="14.25">
      <c r="A384" s="12"/>
      <c r="B384" s="12"/>
      <c r="C384" s="17"/>
      <c r="D384" s="13"/>
      <c r="E384" s="4"/>
      <c r="F384" s="4"/>
      <c r="G384" s="4"/>
    </row>
    <row r="385" spans="1:7" ht="14.25">
      <c r="A385" s="12"/>
      <c r="B385" s="12"/>
      <c r="C385" s="17"/>
      <c r="D385" s="13"/>
      <c r="E385" s="4"/>
      <c r="F385" s="4"/>
      <c r="G385" s="4"/>
    </row>
    <row r="386" spans="1:7" ht="14.25">
      <c r="A386" s="12"/>
      <c r="B386" s="12"/>
      <c r="C386" s="18"/>
      <c r="D386" s="13"/>
      <c r="E386" s="4"/>
      <c r="F386" s="4"/>
      <c r="G386" s="4"/>
    </row>
    <row r="387" spans="1:7" ht="14.25">
      <c r="A387" s="51" t="s">
        <v>171</v>
      </c>
      <c r="B387" s="51"/>
      <c r="C387" s="52"/>
      <c r="D387" s="13"/>
      <c r="E387" s="4"/>
      <c r="F387" s="4"/>
      <c r="G387" s="4"/>
    </row>
    <row r="388" spans="1:7" ht="14.25">
      <c r="A388" s="45" t="s">
        <v>42</v>
      </c>
      <c r="B388" s="45"/>
      <c r="C388" s="45"/>
      <c r="D388" s="19"/>
      <c r="E388" s="14"/>
      <c r="F388" s="14"/>
      <c r="G388" s="14"/>
    </row>
    <row r="389" spans="1:7" ht="14.25">
      <c r="A389" s="45" t="s">
        <v>4</v>
      </c>
      <c r="B389" s="45" t="s">
        <v>5</v>
      </c>
      <c r="C389" s="46" t="s">
        <v>116</v>
      </c>
      <c r="D389" s="71" t="s">
        <v>324</v>
      </c>
      <c r="E389" s="14"/>
      <c r="F389" s="14"/>
      <c r="G389" s="14"/>
    </row>
    <row r="390" spans="1:7" ht="14.25">
      <c r="A390" s="54" t="s">
        <v>123</v>
      </c>
      <c r="B390" s="55">
        <v>6</v>
      </c>
      <c r="C390" s="54" t="s">
        <v>39</v>
      </c>
      <c r="D390" s="71">
        <v>1</v>
      </c>
      <c r="E390" s="14"/>
      <c r="F390" s="14"/>
      <c r="G390" s="14"/>
    </row>
    <row r="391" spans="1:7" ht="14.25">
      <c r="A391" s="54" t="s">
        <v>124</v>
      </c>
      <c r="B391" s="55">
        <v>5</v>
      </c>
      <c r="C391" s="54" t="s">
        <v>38</v>
      </c>
      <c r="D391" s="71">
        <v>2</v>
      </c>
      <c r="E391" s="14"/>
      <c r="F391" s="14"/>
      <c r="G391" s="14"/>
    </row>
    <row r="392" spans="1:7" ht="14.25">
      <c r="A392" s="54" t="s">
        <v>125</v>
      </c>
      <c r="B392" s="55">
        <v>4</v>
      </c>
      <c r="C392" s="54" t="s">
        <v>35</v>
      </c>
      <c r="D392" s="71">
        <v>3</v>
      </c>
      <c r="E392" s="14"/>
      <c r="F392" s="14"/>
      <c r="G392" s="14"/>
    </row>
    <row r="393" spans="1:7" ht="14.25">
      <c r="A393" s="54" t="s">
        <v>126</v>
      </c>
      <c r="B393" s="55">
        <v>3</v>
      </c>
      <c r="C393" s="54" t="s">
        <v>34</v>
      </c>
      <c r="D393" s="71">
        <v>4</v>
      </c>
      <c r="E393" s="14"/>
      <c r="F393" s="14"/>
      <c r="G393" s="14"/>
    </row>
    <row r="394" spans="1:7" ht="14.25">
      <c r="A394" s="54" t="s">
        <v>286</v>
      </c>
      <c r="B394" s="55">
        <v>2</v>
      </c>
      <c r="C394" s="54" t="s">
        <v>24</v>
      </c>
      <c r="D394" s="71" t="s">
        <v>271</v>
      </c>
      <c r="E394" s="14"/>
      <c r="F394" s="14"/>
      <c r="G394" s="14"/>
    </row>
    <row r="395" spans="1:7" ht="14.25">
      <c r="A395" s="54" t="s">
        <v>127</v>
      </c>
      <c r="B395" s="55">
        <v>6</v>
      </c>
      <c r="C395" s="54" t="s">
        <v>36</v>
      </c>
      <c r="D395" s="19"/>
      <c r="E395" s="14"/>
      <c r="F395" s="14"/>
      <c r="G395" s="14"/>
    </row>
    <row r="396" spans="1:7" ht="14.25">
      <c r="A396" s="54" t="s">
        <v>128</v>
      </c>
      <c r="B396" s="55">
        <v>5</v>
      </c>
      <c r="C396" s="54" t="s">
        <v>6</v>
      </c>
      <c r="D396" s="19"/>
      <c r="E396" s="14"/>
      <c r="F396" s="14"/>
      <c r="G396" s="14"/>
    </row>
    <row r="397" spans="1:7" ht="14.25">
      <c r="A397" s="54" t="s">
        <v>129</v>
      </c>
      <c r="B397" s="55">
        <v>4</v>
      </c>
      <c r="C397" s="54" t="s">
        <v>9</v>
      </c>
      <c r="D397" s="19"/>
      <c r="E397" s="14"/>
      <c r="F397" s="14"/>
      <c r="G397" s="14"/>
    </row>
    <row r="398" spans="1:7" ht="14.25">
      <c r="A398" s="54" t="s">
        <v>130</v>
      </c>
      <c r="B398" s="55">
        <v>3</v>
      </c>
      <c r="C398" s="54" t="s">
        <v>37</v>
      </c>
      <c r="D398" s="19"/>
      <c r="E398" s="14"/>
      <c r="F398" s="14"/>
      <c r="G398" s="14"/>
    </row>
    <row r="399" spans="1:7" ht="14.25">
      <c r="A399" s="54" t="s">
        <v>272</v>
      </c>
      <c r="B399" s="55">
        <v>2</v>
      </c>
      <c r="C399" s="54" t="s">
        <v>41</v>
      </c>
      <c r="D399" s="19"/>
      <c r="E399" s="14"/>
      <c r="F399" s="14"/>
      <c r="G399" s="14"/>
    </row>
    <row r="400" spans="1:7" ht="14.25">
      <c r="A400" s="54" t="s">
        <v>131</v>
      </c>
      <c r="B400" s="55">
        <v>6</v>
      </c>
      <c r="C400" s="54" t="s">
        <v>15</v>
      </c>
      <c r="D400" s="19"/>
      <c r="E400" s="14"/>
      <c r="F400" s="14"/>
      <c r="G400" s="14"/>
    </row>
    <row r="401" spans="1:7" ht="14.25">
      <c r="A401" s="54" t="s">
        <v>132</v>
      </c>
      <c r="B401" s="55">
        <v>5</v>
      </c>
      <c r="C401" s="54" t="s">
        <v>14</v>
      </c>
      <c r="D401" s="19"/>
      <c r="E401" s="14"/>
      <c r="F401" s="14"/>
      <c r="G401" s="14"/>
    </row>
    <row r="402" spans="1:7" ht="14.25">
      <c r="A402" s="54" t="s">
        <v>133</v>
      </c>
      <c r="B402" s="55">
        <v>4</v>
      </c>
      <c r="C402" s="54" t="s">
        <v>21</v>
      </c>
      <c r="D402" s="19"/>
      <c r="E402" s="14"/>
      <c r="F402" s="14"/>
      <c r="G402" s="14"/>
    </row>
    <row r="403" spans="1:7" ht="14.25">
      <c r="A403" s="54" t="s">
        <v>134</v>
      </c>
      <c r="B403" s="55">
        <v>3</v>
      </c>
      <c r="C403" s="54" t="s">
        <v>22</v>
      </c>
      <c r="D403" s="19"/>
      <c r="E403" s="14"/>
      <c r="F403" s="14"/>
      <c r="G403" s="14"/>
    </row>
    <row r="404" spans="1:7" ht="14.25">
      <c r="A404" s="54" t="s">
        <v>273</v>
      </c>
      <c r="B404" s="55">
        <v>2</v>
      </c>
      <c r="C404" s="54" t="s">
        <v>16</v>
      </c>
      <c r="D404" s="19"/>
      <c r="E404" s="14"/>
      <c r="F404" s="14"/>
      <c r="G404" s="14"/>
    </row>
    <row r="405" spans="1:7" ht="14.25">
      <c r="A405" s="54" t="s">
        <v>135</v>
      </c>
      <c r="B405" s="55">
        <v>6</v>
      </c>
      <c r="C405" s="54" t="s">
        <v>254</v>
      </c>
      <c r="D405" s="19"/>
      <c r="E405" s="14"/>
      <c r="F405" s="14"/>
      <c r="G405" s="14"/>
    </row>
    <row r="406" spans="1:7" ht="25.5">
      <c r="A406" s="54" t="s">
        <v>136</v>
      </c>
      <c r="B406" s="55">
        <v>5</v>
      </c>
      <c r="C406" s="54" t="s">
        <v>255</v>
      </c>
      <c r="D406" s="19"/>
      <c r="E406" s="14"/>
      <c r="F406" s="14"/>
      <c r="G406" s="14"/>
    </row>
    <row r="407" spans="1:7" ht="14.25">
      <c r="A407" s="54" t="s">
        <v>137</v>
      </c>
      <c r="B407" s="55">
        <v>4</v>
      </c>
      <c r="C407" s="54" t="s">
        <v>17</v>
      </c>
      <c r="D407" s="19"/>
      <c r="E407" s="14"/>
      <c r="F407" s="14"/>
      <c r="G407" s="14"/>
    </row>
    <row r="408" spans="1:7" ht="14.25">
      <c r="A408" s="54" t="s">
        <v>138</v>
      </c>
      <c r="B408" s="55">
        <v>3</v>
      </c>
      <c r="C408" s="54" t="s">
        <v>256</v>
      </c>
      <c r="D408" s="19"/>
      <c r="E408" s="14"/>
      <c r="F408" s="14"/>
      <c r="G408" s="14"/>
    </row>
    <row r="409" spans="1:7" ht="25.5">
      <c r="A409" s="54" t="s">
        <v>274</v>
      </c>
      <c r="B409" s="55">
        <v>2</v>
      </c>
      <c r="C409" s="54" t="s">
        <v>257</v>
      </c>
      <c r="D409" s="19"/>
      <c r="E409" s="14"/>
      <c r="F409" s="14"/>
      <c r="G409" s="14"/>
    </row>
    <row r="410" spans="1:7" ht="14.25">
      <c r="A410" s="54" t="s">
        <v>64</v>
      </c>
      <c r="B410" s="55">
        <v>6</v>
      </c>
      <c r="C410" s="54" t="s">
        <v>258</v>
      </c>
      <c r="D410" s="19"/>
      <c r="E410" s="14"/>
      <c r="F410" s="14"/>
      <c r="G410" s="14"/>
    </row>
    <row r="411" spans="1:7" ht="14.25">
      <c r="A411" s="54" t="s">
        <v>65</v>
      </c>
      <c r="B411" s="55">
        <v>5</v>
      </c>
      <c r="C411" s="54" t="s">
        <v>117</v>
      </c>
      <c r="D411" s="19"/>
      <c r="E411" s="14"/>
      <c r="F411" s="14"/>
      <c r="G411" s="14"/>
    </row>
    <row r="412" spans="1:7" ht="14.25">
      <c r="A412" s="54" t="s">
        <v>66</v>
      </c>
      <c r="B412" s="55">
        <v>4</v>
      </c>
      <c r="C412" s="54" t="s">
        <v>118</v>
      </c>
      <c r="D412" s="19"/>
      <c r="E412" s="14"/>
      <c r="F412" s="14"/>
      <c r="G412" s="14"/>
    </row>
    <row r="413" spans="1:7" ht="14.25">
      <c r="A413" s="54" t="s">
        <v>67</v>
      </c>
      <c r="B413" s="55">
        <v>3</v>
      </c>
      <c r="C413" s="54" t="s">
        <v>259</v>
      </c>
      <c r="D413" s="19"/>
      <c r="E413" s="14"/>
      <c r="F413" s="14"/>
      <c r="G413" s="14"/>
    </row>
    <row r="414" spans="1:7" ht="14.25">
      <c r="A414" s="54" t="s">
        <v>275</v>
      </c>
      <c r="B414" s="55">
        <v>2</v>
      </c>
      <c r="C414" s="54" t="s">
        <v>260</v>
      </c>
      <c r="D414" s="19"/>
      <c r="E414" s="14"/>
      <c r="F414" s="14"/>
      <c r="G414" s="14"/>
    </row>
    <row r="415" spans="1:7" ht="14.25">
      <c r="A415" s="54" t="s">
        <v>68</v>
      </c>
      <c r="B415" s="55">
        <v>6</v>
      </c>
      <c r="C415" s="54" t="s">
        <v>261</v>
      </c>
      <c r="D415" s="19"/>
      <c r="E415" s="14"/>
      <c r="F415" s="14"/>
      <c r="G415" s="14"/>
    </row>
    <row r="416" spans="1:7" ht="14.25">
      <c r="A416" s="54" t="s">
        <v>69</v>
      </c>
      <c r="B416" s="55">
        <v>5</v>
      </c>
      <c r="C416" s="54" t="s">
        <v>262</v>
      </c>
      <c r="D416" s="19"/>
      <c r="E416" s="14"/>
      <c r="F416" s="14"/>
      <c r="G416" s="14"/>
    </row>
    <row r="417" spans="1:7" ht="14.25">
      <c r="A417" s="54" t="s">
        <v>70</v>
      </c>
      <c r="B417" s="55">
        <v>4</v>
      </c>
      <c r="C417" s="54" t="s">
        <v>263</v>
      </c>
      <c r="D417" s="19"/>
      <c r="E417" s="14"/>
      <c r="F417" s="14"/>
      <c r="G417" s="14"/>
    </row>
    <row r="418" spans="1:7" ht="25.5">
      <c r="A418" s="54" t="s">
        <v>71</v>
      </c>
      <c r="B418" s="55">
        <v>3</v>
      </c>
      <c r="C418" s="54" t="s">
        <v>18</v>
      </c>
      <c r="D418" s="19"/>
      <c r="E418" s="14"/>
      <c r="F418" s="14"/>
      <c r="G418" s="14"/>
    </row>
    <row r="419" spans="1:7" ht="14.25">
      <c r="A419" s="54" t="s">
        <v>276</v>
      </c>
      <c r="B419" s="55">
        <v>2</v>
      </c>
      <c r="C419" s="54" t="s">
        <v>264</v>
      </c>
      <c r="D419" s="19"/>
      <c r="E419" s="14"/>
      <c r="F419" s="14"/>
      <c r="G419" s="14"/>
    </row>
    <row r="420" spans="1:7" ht="14.25">
      <c r="A420" s="54" t="s">
        <v>139</v>
      </c>
      <c r="B420" s="55">
        <v>6</v>
      </c>
      <c r="C420" s="54" t="s">
        <v>119</v>
      </c>
      <c r="D420" s="19"/>
      <c r="E420" s="14"/>
      <c r="F420" s="14"/>
      <c r="G420" s="14"/>
    </row>
    <row r="421" spans="1:7" ht="14.25">
      <c r="A421" s="54" t="s">
        <v>140</v>
      </c>
      <c r="B421" s="55">
        <v>5</v>
      </c>
      <c r="C421" s="54" t="s">
        <v>25</v>
      </c>
      <c r="D421" s="19"/>
      <c r="E421" s="14"/>
      <c r="F421" s="14"/>
      <c r="G421" s="14"/>
    </row>
    <row r="422" spans="1:7" ht="14.25">
      <c r="A422" s="54" t="s">
        <v>141</v>
      </c>
      <c r="B422" s="55">
        <v>4</v>
      </c>
      <c r="C422" s="54" t="s">
        <v>120</v>
      </c>
      <c r="D422" s="19"/>
      <c r="E422" s="14"/>
      <c r="F422" s="14"/>
      <c r="G422" s="14"/>
    </row>
    <row r="423" spans="1:7" ht="14.25">
      <c r="A423" s="54" t="s">
        <v>142</v>
      </c>
      <c r="B423" s="55">
        <v>3</v>
      </c>
      <c r="C423" s="54" t="s">
        <v>265</v>
      </c>
      <c r="D423" s="19"/>
      <c r="E423" s="14"/>
      <c r="F423" s="14"/>
      <c r="G423" s="14"/>
    </row>
    <row r="424" spans="1:7" ht="14.25">
      <c r="A424" s="54" t="s">
        <v>277</v>
      </c>
      <c r="B424" s="55">
        <v>2</v>
      </c>
      <c r="C424" s="54" t="s">
        <v>266</v>
      </c>
      <c r="D424" s="19"/>
      <c r="E424" s="14"/>
      <c r="F424" s="14"/>
      <c r="G424" s="14"/>
    </row>
    <row r="425" spans="1:7" ht="14.25">
      <c r="A425" s="54" t="s">
        <v>143</v>
      </c>
      <c r="B425" s="55">
        <v>6</v>
      </c>
      <c r="C425" s="54" t="s">
        <v>267</v>
      </c>
      <c r="D425" s="19"/>
      <c r="E425" s="14"/>
      <c r="F425" s="14"/>
      <c r="G425" s="14"/>
    </row>
    <row r="426" spans="1:7" ht="14.25">
      <c r="A426" s="54" t="s">
        <v>144</v>
      </c>
      <c r="B426" s="55">
        <v>5</v>
      </c>
      <c r="C426" s="54" t="s">
        <v>26</v>
      </c>
      <c r="D426" s="19"/>
      <c r="E426" s="14"/>
      <c r="F426" s="14"/>
      <c r="G426" s="14"/>
    </row>
    <row r="427" spans="1:7" ht="14.25">
      <c r="A427" s="54" t="s">
        <v>145</v>
      </c>
      <c r="B427" s="55">
        <v>4</v>
      </c>
      <c r="C427" s="54" t="s">
        <v>27</v>
      </c>
      <c r="D427" s="19"/>
      <c r="E427" s="14"/>
      <c r="F427" s="14"/>
      <c r="G427" s="14"/>
    </row>
    <row r="428" spans="1:7" ht="14.25">
      <c r="A428" s="54" t="s">
        <v>146</v>
      </c>
      <c r="B428" s="55">
        <v>3</v>
      </c>
      <c r="C428" s="54" t="s">
        <v>268</v>
      </c>
      <c r="D428" s="19"/>
      <c r="E428" s="14"/>
      <c r="F428" s="14"/>
      <c r="G428" s="14"/>
    </row>
    <row r="429" spans="1:7" ht="14.25">
      <c r="A429" s="54" t="s">
        <v>278</v>
      </c>
      <c r="B429" s="55">
        <v>2</v>
      </c>
      <c r="C429" s="54" t="s">
        <v>28</v>
      </c>
      <c r="D429" s="19"/>
      <c r="E429" s="14"/>
      <c r="F429" s="14"/>
      <c r="G429" s="14"/>
    </row>
    <row r="430" spans="1:7" ht="14.25">
      <c r="A430" s="54" t="s">
        <v>76</v>
      </c>
      <c r="B430" s="55">
        <v>6</v>
      </c>
      <c r="C430" s="54" t="s">
        <v>29</v>
      </c>
      <c r="D430" s="19"/>
      <c r="E430" s="14"/>
      <c r="F430" s="14"/>
      <c r="G430" s="14"/>
    </row>
    <row r="431" spans="1:7" ht="14.25">
      <c r="A431" s="54" t="s">
        <v>77</v>
      </c>
      <c r="B431" s="55">
        <v>5</v>
      </c>
      <c r="C431" s="54" t="s">
        <v>30</v>
      </c>
      <c r="D431" s="19"/>
      <c r="E431" s="14"/>
      <c r="F431" s="14"/>
      <c r="G431" s="14"/>
    </row>
    <row r="432" spans="1:7" ht="14.25">
      <c r="A432" s="54" t="s">
        <v>78</v>
      </c>
      <c r="B432" s="55">
        <v>4</v>
      </c>
      <c r="C432" s="54" t="s">
        <v>31</v>
      </c>
      <c r="D432" s="19"/>
      <c r="E432" s="14"/>
      <c r="F432" s="14"/>
      <c r="G432" s="14"/>
    </row>
    <row r="433" spans="1:7" ht="14.25">
      <c r="A433" s="54" t="s">
        <v>79</v>
      </c>
      <c r="B433" s="55">
        <v>3</v>
      </c>
      <c r="C433" s="54" t="s">
        <v>32</v>
      </c>
      <c r="D433" s="19"/>
      <c r="E433" s="14"/>
      <c r="F433" s="14"/>
      <c r="G433" s="14"/>
    </row>
    <row r="434" spans="1:7" ht="14.25">
      <c r="A434" s="54" t="s">
        <v>279</v>
      </c>
      <c r="B434" s="55">
        <v>2</v>
      </c>
      <c r="C434" s="54" t="s">
        <v>33</v>
      </c>
      <c r="D434" s="19"/>
      <c r="E434" s="14"/>
      <c r="F434" s="14"/>
      <c r="G434" s="14"/>
    </row>
    <row r="435" spans="1:7" ht="14.25">
      <c r="A435" s="54" t="s">
        <v>80</v>
      </c>
      <c r="B435" s="55">
        <v>6</v>
      </c>
      <c r="C435" s="45"/>
      <c r="D435" s="19"/>
      <c r="E435" s="14"/>
      <c r="F435" s="14"/>
      <c r="G435" s="14"/>
    </row>
    <row r="436" spans="1:7" ht="14.25">
      <c r="A436" s="54" t="s">
        <v>81</v>
      </c>
      <c r="B436" s="55">
        <v>5</v>
      </c>
      <c r="C436" s="45"/>
      <c r="D436" s="19"/>
      <c r="E436" s="14"/>
      <c r="F436" s="14"/>
      <c r="G436" s="14"/>
    </row>
    <row r="437" spans="1:7" ht="14.25">
      <c r="A437" s="54" t="s">
        <v>82</v>
      </c>
      <c r="B437" s="55">
        <v>4</v>
      </c>
      <c r="C437" s="45"/>
      <c r="D437" s="19"/>
      <c r="E437" s="14"/>
      <c r="F437" s="14"/>
      <c r="G437" s="14"/>
    </row>
    <row r="438" spans="1:7" ht="14.25">
      <c r="A438" s="54" t="s">
        <v>83</v>
      </c>
      <c r="B438" s="55">
        <v>3</v>
      </c>
      <c r="C438" s="45"/>
      <c r="D438" s="19"/>
      <c r="E438" s="14"/>
      <c r="F438" s="14"/>
      <c r="G438" s="14"/>
    </row>
    <row r="439" spans="1:7" ht="14.25">
      <c r="A439" s="54" t="s">
        <v>280</v>
      </c>
      <c r="B439" s="55">
        <v>2</v>
      </c>
      <c r="C439" s="45"/>
      <c r="D439" s="19"/>
      <c r="E439" s="14"/>
      <c r="F439" s="14"/>
      <c r="G439" s="14"/>
    </row>
    <row r="440" spans="1:7" ht="14.25">
      <c r="A440" s="54" t="s">
        <v>147</v>
      </c>
      <c r="B440" s="55">
        <v>6</v>
      </c>
      <c r="C440" s="45"/>
      <c r="D440" s="19"/>
      <c r="E440" s="14"/>
      <c r="F440" s="14"/>
      <c r="G440" s="14"/>
    </row>
    <row r="441" spans="1:7" ht="14.25">
      <c r="A441" s="54" t="s">
        <v>148</v>
      </c>
      <c r="B441" s="55">
        <v>5</v>
      </c>
      <c r="C441" s="45"/>
      <c r="D441" s="19"/>
      <c r="E441" s="14"/>
      <c r="F441" s="14"/>
      <c r="G441" s="14"/>
    </row>
    <row r="442" spans="1:7" ht="14.25">
      <c r="A442" s="54" t="s">
        <v>149</v>
      </c>
      <c r="B442" s="55">
        <v>4</v>
      </c>
      <c r="C442" s="45"/>
      <c r="D442" s="19"/>
      <c r="E442" s="14"/>
      <c r="F442" s="14"/>
      <c r="G442" s="14"/>
    </row>
    <row r="443" spans="1:7" ht="14.25">
      <c r="A443" s="54" t="s">
        <v>150</v>
      </c>
      <c r="B443" s="55">
        <v>3</v>
      </c>
      <c r="C443" s="45"/>
      <c r="D443" s="19"/>
      <c r="E443" s="14"/>
      <c r="F443" s="14"/>
      <c r="G443" s="14"/>
    </row>
    <row r="444" spans="1:7" ht="14.25">
      <c r="A444" s="54" t="s">
        <v>281</v>
      </c>
      <c r="B444" s="55">
        <v>2</v>
      </c>
      <c r="C444" s="45"/>
      <c r="D444" s="19"/>
      <c r="E444" s="14"/>
      <c r="F444" s="14"/>
      <c r="G444" s="14"/>
    </row>
    <row r="445" spans="1:7" ht="14.25">
      <c r="A445" s="54" t="s">
        <v>151</v>
      </c>
      <c r="B445" s="55">
        <v>6</v>
      </c>
      <c r="C445" s="45"/>
      <c r="D445" s="19"/>
      <c r="E445" s="14"/>
      <c r="F445" s="14"/>
      <c r="G445" s="14"/>
    </row>
    <row r="446" spans="1:7" ht="14.25">
      <c r="A446" s="54" t="s">
        <v>152</v>
      </c>
      <c r="B446" s="55">
        <v>5</v>
      </c>
      <c r="C446" s="45"/>
      <c r="D446" s="19"/>
      <c r="E446" s="14"/>
      <c r="F446" s="14"/>
      <c r="G446" s="14"/>
    </row>
    <row r="447" spans="1:7" ht="14.25">
      <c r="A447" s="54" t="s">
        <v>153</v>
      </c>
      <c r="B447" s="55">
        <v>4</v>
      </c>
      <c r="C447" s="45"/>
      <c r="D447" s="19"/>
      <c r="E447" s="14"/>
      <c r="F447" s="14"/>
      <c r="G447" s="14"/>
    </row>
    <row r="448" spans="1:7" ht="14.25">
      <c r="A448" s="54" t="s">
        <v>154</v>
      </c>
      <c r="B448" s="55">
        <v>3</v>
      </c>
      <c r="C448" s="45"/>
      <c r="D448" s="19"/>
      <c r="E448" s="14"/>
      <c r="F448" s="14"/>
      <c r="G448" s="14"/>
    </row>
    <row r="449" spans="1:7" ht="14.25">
      <c r="A449" s="54" t="s">
        <v>282</v>
      </c>
      <c r="B449" s="55">
        <v>2</v>
      </c>
      <c r="C449" s="45"/>
      <c r="D449" s="19"/>
      <c r="E449" s="14"/>
      <c r="F449" s="14"/>
      <c r="G449" s="14"/>
    </row>
    <row r="450" spans="1:7" ht="14.25">
      <c r="A450" s="54" t="s">
        <v>155</v>
      </c>
      <c r="B450" s="55">
        <v>6</v>
      </c>
      <c r="C450" s="45"/>
      <c r="D450" s="19"/>
      <c r="E450" s="14"/>
      <c r="F450" s="14"/>
      <c r="G450" s="14"/>
    </row>
    <row r="451" spans="1:7" ht="14.25">
      <c r="A451" s="54" t="s">
        <v>156</v>
      </c>
      <c r="B451" s="55">
        <v>5</v>
      </c>
      <c r="C451" s="45"/>
      <c r="D451" s="19"/>
      <c r="E451" s="14"/>
      <c r="F451" s="14"/>
      <c r="G451" s="14"/>
    </row>
    <row r="452" spans="1:7" ht="14.25">
      <c r="A452" s="54" t="s">
        <v>157</v>
      </c>
      <c r="B452" s="55">
        <v>4</v>
      </c>
      <c r="C452" s="45"/>
      <c r="D452" s="19"/>
      <c r="E452" s="14"/>
      <c r="F452" s="14"/>
      <c r="G452" s="14"/>
    </row>
    <row r="453" spans="1:7" ht="14.25">
      <c r="A453" s="54" t="s">
        <v>158</v>
      </c>
      <c r="B453" s="55">
        <v>3</v>
      </c>
      <c r="C453" s="45"/>
      <c r="D453" s="19"/>
      <c r="E453" s="14"/>
      <c r="F453" s="14"/>
      <c r="G453" s="14"/>
    </row>
    <row r="454" spans="1:7" ht="14.25">
      <c r="A454" s="54" t="s">
        <v>283</v>
      </c>
      <c r="B454" s="55">
        <v>2</v>
      </c>
      <c r="C454" s="45"/>
      <c r="D454" s="19"/>
      <c r="E454" s="14"/>
      <c r="F454" s="14"/>
      <c r="G454" s="14"/>
    </row>
    <row r="455" spans="1:7" ht="14.25">
      <c r="A455" s="54" t="s">
        <v>159</v>
      </c>
      <c r="B455" s="55">
        <v>6</v>
      </c>
      <c r="C455" s="45"/>
      <c r="D455" s="19"/>
      <c r="E455" s="14"/>
      <c r="F455" s="14"/>
      <c r="G455" s="14"/>
    </row>
    <row r="456" spans="1:7" ht="14.25">
      <c r="A456" s="54" t="s">
        <v>160</v>
      </c>
      <c r="B456" s="55">
        <v>5</v>
      </c>
      <c r="C456" s="45"/>
      <c r="D456" s="19"/>
      <c r="E456" s="14"/>
      <c r="F456" s="14"/>
      <c r="G456" s="14"/>
    </row>
    <row r="457" spans="1:7" ht="14.25">
      <c r="A457" s="54" t="s">
        <v>161</v>
      </c>
      <c r="B457" s="55">
        <v>4</v>
      </c>
      <c r="C457" s="45"/>
      <c r="D457" s="19"/>
      <c r="E457" s="14"/>
      <c r="F457" s="14"/>
      <c r="G457" s="14"/>
    </row>
    <row r="458" spans="1:7" ht="14.25">
      <c r="A458" s="54" t="s">
        <v>162</v>
      </c>
      <c r="B458" s="55">
        <v>3</v>
      </c>
      <c r="C458" s="45"/>
      <c r="D458" s="19"/>
      <c r="E458" s="14"/>
      <c r="F458" s="14"/>
      <c r="G458" s="14"/>
    </row>
    <row r="459" spans="1:7" ht="14.25">
      <c r="A459" s="54" t="s">
        <v>284</v>
      </c>
      <c r="B459" s="55">
        <v>2</v>
      </c>
      <c r="C459" s="45"/>
      <c r="D459" s="19"/>
      <c r="E459" s="14"/>
      <c r="F459" s="14"/>
      <c r="G459" s="14"/>
    </row>
    <row r="460" spans="1:7" ht="14.25">
      <c r="A460" s="54" t="s">
        <v>163</v>
      </c>
      <c r="B460" s="55">
        <v>6</v>
      </c>
      <c r="C460" s="45"/>
      <c r="D460" s="19"/>
      <c r="E460" s="14"/>
      <c r="F460" s="14"/>
      <c r="G460" s="14"/>
    </row>
    <row r="461" spans="1:7" ht="14.25">
      <c r="A461" s="54" t="s">
        <v>164</v>
      </c>
      <c r="B461" s="55">
        <v>5</v>
      </c>
      <c r="C461" s="45"/>
      <c r="D461" s="19"/>
      <c r="E461" s="14"/>
      <c r="F461" s="14"/>
      <c r="G461" s="14"/>
    </row>
    <row r="462" spans="1:7" ht="14.25">
      <c r="A462" s="54" t="s">
        <v>165</v>
      </c>
      <c r="B462" s="55">
        <v>4</v>
      </c>
      <c r="C462" s="45"/>
      <c r="D462" s="19"/>
      <c r="E462" s="14"/>
      <c r="F462" s="14"/>
      <c r="G462" s="14"/>
    </row>
    <row r="463" spans="1:7" ht="14.25">
      <c r="A463" s="54" t="s">
        <v>166</v>
      </c>
      <c r="B463" s="55">
        <v>3</v>
      </c>
      <c r="C463" s="45"/>
      <c r="D463" s="19"/>
      <c r="E463" s="14"/>
      <c r="F463" s="14"/>
      <c r="G463" s="14"/>
    </row>
    <row r="464" spans="1:7" ht="14.25">
      <c r="A464" s="54" t="s">
        <v>285</v>
      </c>
      <c r="B464" s="55">
        <v>2</v>
      </c>
      <c r="C464" s="45"/>
      <c r="D464" s="19"/>
      <c r="E464" s="14"/>
      <c r="F464" s="14"/>
      <c r="G464" s="14"/>
    </row>
    <row r="465" spans="1:7" ht="14.25">
      <c r="A465" s="54" t="s">
        <v>174</v>
      </c>
      <c r="B465" s="55">
        <v>6</v>
      </c>
      <c r="C465" s="45"/>
      <c r="D465" s="19"/>
      <c r="E465" s="14"/>
      <c r="F465" s="14"/>
      <c r="G465" s="14"/>
    </row>
    <row r="466" spans="1:7" ht="14.25">
      <c r="A466" s="54" t="s">
        <v>175</v>
      </c>
      <c r="B466" s="55">
        <v>5</v>
      </c>
      <c r="C466" s="45"/>
      <c r="D466" s="19"/>
      <c r="E466" s="14"/>
      <c r="F466" s="14"/>
      <c r="G466" s="14"/>
    </row>
    <row r="467" spans="1:7" ht="14.25">
      <c r="A467" s="54" t="s">
        <v>176</v>
      </c>
      <c r="B467" s="55">
        <v>4</v>
      </c>
      <c r="C467" s="45"/>
      <c r="D467" s="19"/>
      <c r="E467" s="14"/>
      <c r="F467" s="14"/>
      <c r="G467" s="14"/>
    </row>
    <row r="468" spans="1:7" ht="14.25">
      <c r="A468" s="54" t="s">
        <v>177</v>
      </c>
      <c r="B468" s="55">
        <v>3</v>
      </c>
      <c r="C468" s="45"/>
      <c r="D468" s="19"/>
      <c r="E468" s="14"/>
      <c r="F468" s="14"/>
      <c r="G468" s="14"/>
    </row>
    <row r="469" spans="1:7" ht="14.25">
      <c r="A469" s="54" t="s">
        <v>288</v>
      </c>
      <c r="B469" s="55">
        <v>2</v>
      </c>
      <c r="C469" s="45"/>
      <c r="D469" s="19"/>
      <c r="E469" s="14"/>
      <c r="F469" s="14"/>
      <c r="G469" s="14"/>
    </row>
    <row r="470" spans="1:7" ht="14.25">
      <c r="A470" s="54" t="s">
        <v>178</v>
      </c>
      <c r="B470" s="55">
        <v>6</v>
      </c>
      <c r="C470" s="45"/>
      <c r="D470" s="19"/>
      <c r="E470" s="14"/>
      <c r="F470" s="14"/>
      <c r="G470" s="14"/>
    </row>
    <row r="471" spans="1:7" ht="14.25">
      <c r="A471" s="54" t="s">
        <v>179</v>
      </c>
      <c r="B471" s="55">
        <v>5</v>
      </c>
      <c r="C471" s="45"/>
      <c r="D471" s="19"/>
      <c r="E471" s="14"/>
      <c r="F471" s="14"/>
      <c r="G471" s="14"/>
    </row>
    <row r="472" spans="1:7" ht="14.25">
      <c r="A472" s="54" t="s">
        <v>180</v>
      </c>
      <c r="B472" s="55">
        <v>4</v>
      </c>
      <c r="C472" s="45"/>
      <c r="D472" s="19"/>
      <c r="E472" s="14"/>
      <c r="F472" s="14"/>
      <c r="G472" s="14"/>
    </row>
    <row r="473" spans="1:7" ht="14.25">
      <c r="A473" s="54" t="s">
        <v>181</v>
      </c>
      <c r="B473" s="55">
        <v>3</v>
      </c>
      <c r="C473" s="45"/>
      <c r="D473" s="19"/>
      <c r="E473" s="14"/>
      <c r="F473" s="14"/>
      <c r="G473" s="14"/>
    </row>
    <row r="474" spans="1:7" ht="14.25">
      <c r="A474" s="54" t="s">
        <v>289</v>
      </c>
      <c r="B474" s="55">
        <v>2</v>
      </c>
      <c r="C474" s="45"/>
      <c r="D474" s="19"/>
      <c r="E474" s="14"/>
      <c r="F474" s="14"/>
      <c r="G474" s="14"/>
    </row>
    <row r="475" spans="1:7" ht="14.25">
      <c r="A475" s="54" t="s">
        <v>182</v>
      </c>
      <c r="B475" s="55">
        <v>6</v>
      </c>
      <c r="C475" s="45"/>
      <c r="D475" s="19"/>
      <c r="E475" s="14"/>
      <c r="F475" s="14"/>
      <c r="G475" s="14"/>
    </row>
    <row r="476" spans="1:7" ht="14.25">
      <c r="A476" s="54" t="s">
        <v>183</v>
      </c>
      <c r="B476" s="55">
        <v>5</v>
      </c>
      <c r="C476" s="45"/>
      <c r="D476" s="19"/>
      <c r="E476" s="14"/>
      <c r="F476" s="14"/>
      <c r="G476" s="14"/>
    </row>
    <row r="477" spans="1:7" ht="14.25">
      <c r="A477" s="54" t="s">
        <v>184</v>
      </c>
      <c r="B477" s="55">
        <v>4</v>
      </c>
      <c r="C477" s="45"/>
      <c r="D477" s="19"/>
      <c r="E477" s="14"/>
      <c r="F477" s="14"/>
      <c r="G477" s="14"/>
    </row>
    <row r="478" spans="1:7" ht="14.25">
      <c r="A478" s="54" t="s">
        <v>185</v>
      </c>
      <c r="B478" s="55">
        <v>3</v>
      </c>
      <c r="C478" s="45"/>
      <c r="D478" s="19"/>
      <c r="E478" s="14"/>
      <c r="F478" s="14"/>
      <c r="G478" s="14"/>
    </row>
    <row r="479" spans="1:7" ht="14.25">
      <c r="A479" s="54" t="s">
        <v>290</v>
      </c>
      <c r="B479" s="55">
        <v>2</v>
      </c>
      <c r="C479" s="45"/>
      <c r="D479" s="19"/>
      <c r="E479" s="14"/>
      <c r="F479" s="14"/>
      <c r="G479" s="14"/>
    </row>
    <row r="480" spans="1:7" ht="14.25">
      <c r="A480" s="54" t="s">
        <v>186</v>
      </c>
      <c r="B480" s="55">
        <v>6</v>
      </c>
      <c r="C480" s="45"/>
      <c r="D480" s="19"/>
      <c r="E480" s="14"/>
      <c r="F480" s="14"/>
      <c r="G480" s="14"/>
    </row>
    <row r="481" spans="1:7" ht="14.25">
      <c r="A481" s="54" t="s">
        <v>187</v>
      </c>
      <c r="B481" s="55">
        <v>5</v>
      </c>
      <c r="C481" s="45"/>
      <c r="D481" s="19"/>
      <c r="E481" s="14"/>
      <c r="F481" s="14"/>
      <c r="G481" s="14"/>
    </row>
    <row r="482" spans="1:7" ht="14.25">
      <c r="A482" s="54" t="s">
        <v>188</v>
      </c>
      <c r="B482" s="55">
        <v>4</v>
      </c>
      <c r="C482" s="45"/>
      <c r="D482" s="19"/>
      <c r="E482" s="14"/>
      <c r="F482" s="14"/>
      <c r="G482" s="14"/>
    </row>
    <row r="483" spans="1:7" ht="14.25">
      <c r="A483" s="54" t="s">
        <v>189</v>
      </c>
      <c r="B483" s="55">
        <v>3</v>
      </c>
      <c r="C483" s="45"/>
      <c r="D483" s="19"/>
      <c r="E483" s="14"/>
      <c r="F483" s="14"/>
      <c r="G483" s="14"/>
    </row>
    <row r="484" spans="1:7" ht="14.25">
      <c r="A484" s="54" t="s">
        <v>291</v>
      </c>
      <c r="B484" s="55">
        <v>2</v>
      </c>
      <c r="C484" s="45"/>
      <c r="D484" s="19"/>
      <c r="E484" s="14"/>
      <c r="F484" s="14"/>
      <c r="G484" s="14"/>
    </row>
    <row r="485" spans="1:7" ht="14.25">
      <c r="A485" s="54" t="s">
        <v>190</v>
      </c>
      <c r="B485" s="55">
        <v>6</v>
      </c>
      <c r="C485" s="45"/>
      <c r="D485" s="19"/>
      <c r="E485" s="14"/>
      <c r="F485" s="14"/>
      <c r="G485" s="14"/>
    </row>
    <row r="486" spans="1:7" ht="14.25">
      <c r="A486" s="54" t="s">
        <v>191</v>
      </c>
      <c r="B486" s="55">
        <v>5</v>
      </c>
      <c r="C486" s="45"/>
      <c r="D486" s="19"/>
      <c r="E486" s="14"/>
      <c r="F486" s="14"/>
      <c r="G486" s="14"/>
    </row>
    <row r="487" spans="1:7" ht="14.25">
      <c r="A487" s="54" t="s">
        <v>192</v>
      </c>
      <c r="B487" s="55">
        <v>4</v>
      </c>
      <c r="C487" s="45"/>
      <c r="D487" s="19"/>
      <c r="E487" s="14"/>
      <c r="F487" s="14"/>
      <c r="G487" s="14"/>
    </row>
    <row r="488" spans="1:7" ht="14.25">
      <c r="A488" s="54" t="s">
        <v>193</v>
      </c>
      <c r="B488" s="55">
        <v>3</v>
      </c>
      <c r="C488" s="45"/>
      <c r="D488" s="19"/>
      <c r="E488" s="14"/>
      <c r="F488" s="14"/>
      <c r="G488" s="14"/>
    </row>
    <row r="489" spans="1:7" ht="14.25">
      <c r="A489" s="54" t="s">
        <v>292</v>
      </c>
      <c r="B489" s="55">
        <v>2</v>
      </c>
      <c r="C489" s="45"/>
      <c r="D489" s="19"/>
      <c r="E489" s="14"/>
      <c r="F489" s="14"/>
      <c r="G489" s="14"/>
    </row>
    <row r="490" spans="1:7" ht="14.25">
      <c r="A490" s="54" t="s">
        <v>194</v>
      </c>
      <c r="B490" s="55">
        <v>6</v>
      </c>
      <c r="C490" s="45"/>
      <c r="D490" s="19"/>
      <c r="E490" s="14"/>
      <c r="F490" s="14"/>
      <c r="G490" s="14"/>
    </row>
    <row r="491" spans="1:7" ht="14.25">
      <c r="A491" s="54" t="s">
        <v>195</v>
      </c>
      <c r="B491" s="55">
        <v>5</v>
      </c>
      <c r="C491" s="45"/>
      <c r="D491" s="19"/>
      <c r="E491" s="14"/>
      <c r="F491" s="14"/>
      <c r="G491" s="14"/>
    </row>
    <row r="492" spans="1:7" ht="14.25">
      <c r="A492" s="54" t="s">
        <v>196</v>
      </c>
      <c r="B492" s="55">
        <v>4</v>
      </c>
      <c r="C492" s="45"/>
      <c r="D492" s="19"/>
      <c r="E492" s="14"/>
      <c r="F492" s="14"/>
      <c r="G492" s="14"/>
    </row>
    <row r="493" spans="1:7" ht="14.25">
      <c r="A493" s="54" t="s">
        <v>197</v>
      </c>
      <c r="B493" s="55">
        <v>3</v>
      </c>
      <c r="C493" s="45"/>
      <c r="D493" s="19"/>
      <c r="E493" s="14"/>
      <c r="F493" s="14"/>
      <c r="G493" s="14"/>
    </row>
    <row r="494" spans="1:7" ht="14.25">
      <c r="A494" s="54" t="s">
        <v>293</v>
      </c>
      <c r="B494" s="55">
        <v>2</v>
      </c>
      <c r="C494" s="45"/>
      <c r="D494" s="19"/>
      <c r="E494" s="14"/>
      <c r="F494" s="14"/>
      <c r="G494" s="14"/>
    </row>
    <row r="495" spans="1:7" ht="14.25">
      <c r="A495" s="54" t="s">
        <v>88</v>
      </c>
      <c r="B495" s="55">
        <v>6</v>
      </c>
      <c r="C495" s="45"/>
      <c r="D495" s="19"/>
      <c r="E495" s="14"/>
      <c r="F495" s="14"/>
      <c r="G495" s="14"/>
    </row>
    <row r="496" spans="1:7" ht="14.25">
      <c r="A496" s="54" t="s">
        <v>89</v>
      </c>
      <c r="B496" s="55">
        <v>5</v>
      </c>
      <c r="C496" s="45"/>
      <c r="D496" s="19"/>
      <c r="E496" s="14"/>
      <c r="F496" s="14"/>
      <c r="G496" s="14"/>
    </row>
    <row r="497" spans="1:7" ht="14.25">
      <c r="A497" s="54" t="s">
        <v>90</v>
      </c>
      <c r="B497" s="55">
        <v>4</v>
      </c>
      <c r="C497" s="45"/>
      <c r="D497" s="19"/>
      <c r="E497" s="14"/>
      <c r="F497" s="14"/>
      <c r="G497" s="14"/>
    </row>
    <row r="498" spans="1:7" ht="14.25">
      <c r="A498" s="54" t="s">
        <v>91</v>
      </c>
      <c r="B498" s="55">
        <v>3</v>
      </c>
      <c r="C498" s="45"/>
      <c r="D498" s="19"/>
      <c r="E498" s="14"/>
      <c r="F498" s="14"/>
      <c r="G498" s="14"/>
    </row>
    <row r="499" spans="1:7" ht="14.25">
      <c r="A499" s="54" t="s">
        <v>294</v>
      </c>
      <c r="B499" s="55">
        <v>2</v>
      </c>
      <c r="C499" s="45"/>
      <c r="D499" s="19"/>
      <c r="E499" s="14"/>
      <c r="F499" s="14"/>
      <c r="G499" s="14"/>
    </row>
    <row r="500" spans="1:7" ht="14.25">
      <c r="A500" s="54" t="s">
        <v>92</v>
      </c>
      <c r="B500" s="55">
        <v>6</v>
      </c>
      <c r="C500" s="45"/>
      <c r="D500" s="19"/>
      <c r="E500" s="14"/>
      <c r="F500" s="14"/>
      <c r="G500" s="14"/>
    </row>
    <row r="501" spans="1:7" ht="14.25">
      <c r="A501" s="54" t="s">
        <v>93</v>
      </c>
      <c r="B501" s="55">
        <v>5</v>
      </c>
      <c r="C501" s="45"/>
      <c r="D501" s="19"/>
      <c r="E501" s="14"/>
      <c r="F501" s="14"/>
      <c r="G501" s="14"/>
    </row>
    <row r="502" spans="1:7" ht="14.25">
      <c r="A502" s="54" t="s">
        <v>94</v>
      </c>
      <c r="B502" s="55">
        <v>4</v>
      </c>
      <c r="C502" s="45"/>
      <c r="D502" s="19"/>
      <c r="E502" s="14"/>
      <c r="F502" s="14"/>
      <c r="G502" s="14"/>
    </row>
    <row r="503" spans="1:7" ht="14.25">
      <c r="A503" s="54" t="s">
        <v>95</v>
      </c>
      <c r="B503" s="55">
        <v>3</v>
      </c>
      <c r="C503" s="45"/>
      <c r="D503" s="19"/>
      <c r="E503" s="14"/>
      <c r="F503" s="14"/>
      <c r="G503" s="14"/>
    </row>
    <row r="504" spans="1:7" ht="14.25">
      <c r="A504" s="54" t="s">
        <v>295</v>
      </c>
      <c r="B504" s="55">
        <v>2</v>
      </c>
      <c r="C504" s="45"/>
      <c r="D504" s="19"/>
      <c r="E504" s="14"/>
      <c r="F504" s="14"/>
      <c r="G504" s="14"/>
    </row>
    <row r="505" spans="1:7" ht="14.25">
      <c r="A505" s="54" t="s">
        <v>198</v>
      </c>
      <c r="B505" s="55">
        <v>6</v>
      </c>
      <c r="C505" s="45"/>
      <c r="D505" s="19"/>
      <c r="E505" s="14"/>
      <c r="F505" s="14"/>
      <c r="G505" s="14"/>
    </row>
    <row r="506" spans="1:7" ht="14.25">
      <c r="A506" s="54" t="s">
        <v>199</v>
      </c>
      <c r="B506" s="55">
        <v>5</v>
      </c>
      <c r="C506" s="45"/>
      <c r="D506" s="19"/>
      <c r="E506" s="14"/>
      <c r="F506" s="14"/>
      <c r="G506" s="14"/>
    </row>
    <row r="507" spans="1:7" ht="14.25">
      <c r="A507" s="54" t="s">
        <v>200</v>
      </c>
      <c r="B507" s="55">
        <v>4</v>
      </c>
      <c r="C507" s="45"/>
      <c r="D507" s="19"/>
      <c r="E507" s="14"/>
      <c r="F507" s="14"/>
      <c r="G507" s="14"/>
    </row>
    <row r="508" spans="1:7" ht="14.25">
      <c r="A508" s="54" t="s">
        <v>201</v>
      </c>
      <c r="B508" s="55">
        <v>3</v>
      </c>
      <c r="C508" s="45"/>
      <c r="D508" s="19"/>
      <c r="E508" s="14"/>
      <c r="F508" s="14"/>
      <c r="G508" s="14"/>
    </row>
    <row r="509" spans="1:7" ht="14.25">
      <c r="A509" s="54" t="s">
        <v>296</v>
      </c>
      <c r="B509" s="55">
        <v>2</v>
      </c>
      <c r="C509" s="45"/>
      <c r="D509" s="19"/>
      <c r="E509" s="14"/>
      <c r="F509" s="14"/>
      <c r="G509" s="14"/>
    </row>
    <row r="510" spans="1:7" ht="14.25">
      <c r="A510" s="54" t="s">
        <v>202</v>
      </c>
      <c r="B510" s="55">
        <v>6</v>
      </c>
      <c r="C510" s="45"/>
      <c r="D510" s="19"/>
      <c r="E510" s="14"/>
      <c r="F510" s="14"/>
      <c r="G510" s="14"/>
    </row>
    <row r="511" spans="1:7" ht="14.25">
      <c r="A511" s="54" t="s">
        <v>203</v>
      </c>
      <c r="B511" s="55">
        <v>5</v>
      </c>
      <c r="C511" s="45"/>
      <c r="D511" s="19"/>
      <c r="E511" s="14"/>
      <c r="F511" s="14"/>
      <c r="G511" s="14"/>
    </row>
    <row r="512" spans="1:7" ht="14.25">
      <c r="A512" s="54" t="s">
        <v>204</v>
      </c>
      <c r="B512" s="55">
        <v>4</v>
      </c>
      <c r="C512" s="45"/>
      <c r="D512" s="19"/>
      <c r="E512" s="14"/>
      <c r="F512" s="14"/>
      <c r="G512" s="14"/>
    </row>
    <row r="513" spans="1:7" ht="14.25">
      <c r="A513" s="54" t="s">
        <v>205</v>
      </c>
      <c r="B513" s="55">
        <v>3</v>
      </c>
      <c r="C513" s="45"/>
      <c r="D513" s="19"/>
      <c r="E513" s="14"/>
      <c r="F513" s="14"/>
      <c r="G513" s="14"/>
    </row>
    <row r="514" spans="1:7" ht="14.25">
      <c r="A514" s="54" t="s">
        <v>297</v>
      </c>
      <c r="B514" s="55">
        <v>2</v>
      </c>
      <c r="C514" s="45"/>
      <c r="D514" s="19"/>
      <c r="E514" s="14"/>
      <c r="F514" s="14"/>
      <c r="G514" s="14"/>
    </row>
    <row r="515" spans="1:7" ht="14.25">
      <c r="A515" s="54" t="s">
        <v>206</v>
      </c>
      <c r="B515" s="55">
        <v>6</v>
      </c>
      <c r="C515" s="45"/>
      <c r="D515" s="19"/>
      <c r="E515" s="14"/>
      <c r="F515" s="14"/>
      <c r="G515" s="14"/>
    </row>
    <row r="516" spans="1:7" ht="14.25">
      <c r="A516" s="54" t="s">
        <v>207</v>
      </c>
      <c r="B516" s="55">
        <v>5</v>
      </c>
      <c r="C516" s="45"/>
      <c r="D516" s="19"/>
      <c r="E516" s="14"/>
      <c r="F516" s="14"/>
      <c r="G516" s="14"/>
    </row>
    <row r="517" spans="1:7" ht="14.25">
      <c r="A517" s="54" t="s">
        <v>208</v>
      </c>
      <c r="B517" s="55">
        <v>4</v>
      </c>
      <c r="C517" s="45"/>
      <c r="D517" s="19"/>
      <c r="E517" s="14"/>
      <c r="F517" s="14"/>
      <c r="G517" s="14"/>
    </row>
    <row r="518" spans="1:7" ht="14.25">
      <c r="A518" s="54" t="s">
        <v>209</v>
      </c>
      <c r="B518" s="55">
        <v>3</v>
      </c>
      <c r="C518" s="45"/>
      <c r="D518" s="19"/>
      <c r="E518" s="14"/>
      <c r="F518" s="14"/>
      <c r="G518" s="14"/>
    </row>
    <row r="519" spans="1:7" ht="14.25">
      <c r="A519" s="54" t="s">
        <v>298</v>
      </c>
      <c r="B519" s="55">
        <v>2</v>
      </c>
      <c r="C519" s="45"/>
      <c r="D519" s="19"/>
      <c r="E519" s="14"/>
      <c r="F519" s="14"/>
      <c r="G519" s="14"/>
    </row>
    <row r="520" spans="1:7" ht="14.25">
      <c r="A520" s="54" t="s">
        <v>210</v>
      </c>
      <c r="B520" s="55">
        <v>6</v>
      </c>
      <c r="C520" s="45"/>
      <c r="D520" s="19"/>
      <c r="E520" s="14"/>
      <c r="F520" s="14"/>
      <c r="G520" s="14"/>
    </row>
    <row r="521" spans="1:7" ht="14.25">
      <c r="A521" s="54" t="s">
        <v>211</v>
      </c>
      <c r="B521" s="55">
        <v>5</v>
      </c>
      <c r="C521" s="45"/>
      <c r="D521" s="19"/>
      <c r="E521" s="14"/>
      <c r="F521" s="14"/>
      <c r="G521" s="14"/>
    </row>
    <row r="522" spans="1:7" ht="14.25">
      <c r="A522" s="54" t="s">
        <v>212</v>
      </c>
      <c r="B522" s="55">
        <v>4</v>
      </c>
      <c r="C522" s="45"/>
      <c r="D522" s="19"/>
      <c r="E522" s="14"/>
      <c r="F522" s="14"/>
      <c r="G522" s="14"/>
    </row>
    <row r="523" spans="1:7" ht="14.25">
      <c r="A523" s="54" t="s">
        <v>213</v>
      </c>
      <c r="B523" s="55">
        <v>3</v>
      </c>
      <c r="C523" s="45"/>
      <c r="D523" s="19"/>
      <c r="E523" s="14"/>
      <c r="F523" s="14"/>
      <c r="G523" s="14"/>
    </row>
    <row r="524" spans="1:7" ht="14.25">
      <c r="A524" s="54" t="s">
        <v>299</v>
      </c>
      <c r="B524" s="55">
        <v>2</v>
      </c>
      <c r="C524" s="45"/>
      <c r="D524" s="19"/>
      <c r="E524" s="14"/>
      <c r="F524" s="14"/>
      <c r="G524" s="14"/>
    </row>
    <row r="525" spans="1:7" ht="14.25">
      <c r="A525" s="54" t="s">
        <v>214</v>
      </c>
      <c r="B525" s="55">
        <v>6</v>
      </c>
      <c r="C525" s="45"/>
      <c r="D525" s="19"/>
      <c r="E525" s="14"/>
      <c r="F525" s="14"/>
      <c r="G525" s="14"/>
    </row>
    <row r="526" spans="1:7" ht="14.25">
      <c r="A526" s="54" t="s">
        <v>215</v>
      </c>
      <c r="B526" s="55">
        <v>5</v>
      </c>
      <c r="C526" s="45"/>
      <c r="D526" s="19"/>
      <c r="E526" s="14"/>
      <c r="F526" s="14"/>
      <c r="G526" s="14"/>
    </row>
    <row r="527" spans="1:7" ht="14.25">
      <c r="A527" s="54" t="s">
        <v>216</v>
      </c>
      <c r="B527" s="55">
        <v>4</v>
      </c>
      <c r="C527" s="45"/>
      <c r="D527" s="19"/>
      <c r="E527" s="14"/>
      <c r="F527" s="14"/>
      <c r="G527" s="14"/>
    </row>
    <row r="528" spans="1:7" ht="14.25">
      <c r="A528" s="54" t="s">
        <v>217</v>
      </c>
      <c r="B528" s="55">
        <v>3</v>
      </c>
      <c r="C528" s="45"/>
      <c r="D528" s="19"/>
      <c r="E528" s="14"/>
      <c r="F528" s="14"/>
      <c r="G528" s="14"/>
    </row>
    <row r="529" spans="1:7" ht="14.25">
      <c r="A529" s="54" t="s">
        <v>300</v>
      </c>
      <c r="B529" s="55">
        <v>2</v>
      </c>
      <c r="C529" s="45"/>
      <c r="D529" s="19"/>
      <c r="E529" s="14"/>
      <c r="F529" s="14"/>
      <c r="G529" s="14"/>
    </row>
    <row r="530" spans="1:7" ht="14.25">
      <c r="A530" s="54" t="s">
        <v>218</v>
      </c>
      <c r="B530" s="55">
        <v>6</v>
      </c>
      <c r="C530" s="45"/>
      <c r="D530" s="19"/>
      <c r="E530" s="14"/>
      <c r="F530" s="14"/>
      <c r="G530" s="14"/>
    </row>
    <row r="531" spans="1:7" ht="14.25">
      <c r="A531" s="54" t="s">
        <v>219</v>
      </c>
      <c r="B531" s="55">
        <v>5</v>
      </c>
      <c r="C531" s="45"/>
      <c r="D531" s="19"/>
      <c r="E531" s="14"/>
      <c r="F531" s="14"/>
      <c r="G531" s="14"/>
    </row>
    <row r="532" spans="1:7" ht="14.25">
      <c r="A532" s="54" t="s">
        <v>220</v>
      </c>
      <c r="B532" s="55">
        <v>4</v>
      </c>
      <c r="C532" s="45"/>
      <c r="D532" s="19"/>
      <c r="E532" s="14"/>
      <c r="F532" s="14"/>
      <c r="G532" s="14"/>
    </row>
    <row r="533" spans="1:7" ht="14.25">
      <c r="A533" s="54" t="s">
        <v>221</v>
      </c>
      <c r="B533" s="55">
        <v>3</v>
      </c>
      <c r="C533" s="45"/>
      <c r="D533" s="19"/>
      <c r="E533" s="14"/>
      <c r="F533" s="14"/>
      <c r="G533" s="14"/>
    </row>
    <row r="534" spans="1:7" ht="14.25">
      <c r="A534" s="54" t="s">
        <v>301</v>
      </c>
      <c r="B534" s="55">
        <v>2</v>
      </c>
      <c r="C534" s="45"/>
      <c r="D534" s="19"/>
      <c r="E534" s="14"/>
      <c r="F534" s="14"/>
      <c r="G534" s="14"/>
    </row>
    <row r="535" spans="1:7" ht="14.25">
      <c r="A535" s="54" t="s">
        <v>222</v>
      </c>
      <c r="B535" s="55">
        <v>6</v>
      </c>
      <c r="C535" s="45"/>
      <c r="D535" s="19"/>
      <c r="E535" s="14"/>
      <c r="F535" s="14"/>
      <c r="G535" s="14"/>
    </row>
    <row r="536" spans="1:7" ht="14.25">
      <c r="A536" s="54" t="s">
        <v>223</v>
      </c>
      <c r="B536" s="55">
        <v>5</v>
      </c>
      <c r="C536" s="45"/>
      <c r="D536" s="19"/>
      <c r="E536" s="14"/>
      <c r="F536" s="14"/>
      <c r="G536" s="14"/>
    </row>
    <row r="537" spans="1:7" ht="14.25">
      <c r="A537" s="54" t="s">
        <v>224</v>
      </c>
      <c r="B537" s="55">
        <v>4</v>
      </c>
      <c r="C537" s="45"/>
      <c r="D537" s="19"/>
      <c r="E537" s="14"/>
      <c r="F537" s="14"/>
      <c r="G537" s="14"/>
    </row>
    <row r="538" spans="1:7" ht="14.25">
      <c r="A538" s="54" t="s">
        <v>225</v>
      </c>
      <c r="B538" s="55">
        <v>3</v>
      </c>
      <c r="C538" s="45"/>
      <c r="D538" s="19"/>
      <c r="E538" s="14"/>
      <c r="F538" s="14"/>
      <c r="G538" s="14"/>
    </row>
    <row r="539" spans="1:7" ht="14.25">
      <c r="A539" s="54" t="s">
        <v>302</v>
      </c>
      <c r="B539" s="55">
        <v>2</v>
      </c>
      <c r="C539" s="45"/>
      <c r="D539" s="19"/>
      <c r="E539" s="14"/>
      <c r="F539" s="14"/>
      <c r="G539" s="14"/>
    </row>
    <row r="540" spans="1:7" ht="14.25">
      <c r="A540" s="54" t="s">
        <v>100</v>
      </c>
      <c r="B540" s="55">
        <v>6</v>
      </c>
      <c r="C540" s="45"/>
      <c r="D540" s="19"/>
      <c r="E540" s="14"/>
      <c r="F540" s="14"/>
      <c r="G540" s="14"/>
    </row>
    <row r="541" spans="1:7" ht="14.25">
      <c r="A541" s="54" t="s">
        <v>101</v>
      </c>
      <c r="B541" s="55">
        <v>5</v>
      </c>
      <c r="C541" s="45"/>
      <c r="D541" s="19"/>
      <c r="E541" s="14"/>
      <c r="F541" s="14"/>
      <c r="G541" s="14"/>
    </row>
    <row r="542" spans="1:7" ht="14.25">
      <c r="A542" s="54" t="s">
        <v>102</v>
      </c>
      <c r="B542" s="55">
        <v>4</v>
      </c>
      <c r="C542" s="45"/>
      <c r="D542" s="19"/>
      <c r="E542" s="14"/>
      <c r="F542" s="14"/>
      <c r="G542" s="14"/>
    </row>
    <row r="543" spans="1:7" ht="14.25">
      <c r="A543" s="54" t="s">
        <v>103</v>
      </c>
      <c r="B543" s="55">
        <v>3</v>
      </c>
      <c r="C543" s="45"/>
      <c r="D543" s="19"/>
      <c r="E543" s="14"/>
      <c r="F543" s="14"/>
      <c r="G543" s="14"/>
    </row>
    <row r="544" spans="1:7" ht="14.25">
      <c r="A544" s="54" t="s">
        <v>303</v>
      </c>
      <c r="B544" s="55">
        <v>2</v>
      </c>
      <c r="C544" s="45"/>
      <c r="D544" s="19"/>
      <c r="E544" s="14"/>
      <c r="F544" s="14"/>
      <c r="G544" s="14"/>
    </row>
    <row r="545" spans="1:7" ht="14.25">
      <c r="A545" s="54" t="s">
        <v>226</v>
      </c>
      <c r="B545" s="55">
        <v>6</v>
      </c>
      <c r="C545" s="53"/>
      <c r="D545" s="19"/>
      <c r="E545" s="14"/>
      <c r="F545" s="14"/>
      <c r="G545" s="14"/>
    </row>
    <row r="546" spans="1:7" ht="14.25">
      <c r="A546" s="54" t="s">
        <v>227</v>
      </c>
      <c r="B546" s="55">
        <v>5</v>
      </c>
      <c r="C546" s="53"/>
      <c r="D546" s="19"/>
      <c r="E546" s="14"/>
      <c r="F546" s="14"/>
      <c r="G546" s="14"/>
    </row>
    <row r="547" spans="1:7" ht="14.25">
      <c r="A547" s="54" t="s">
        <v>228</v>
      </c>
      <c r="B547" s="55">
        <v>4</v>
      </c>
      <c r="C547" s="53"/>
      <c r="D547" s="13"/>
      <c r="E547" s="4"/>
      <c r="F547" s="4"/>
      <c r="G547" s="4"/>
    </row>
    <row r="548" spans="1:7">
      <c r="A548" s="54" t="s">
        <v>229</v>
      </c>
      <c r="B548" s="55">
        <v>3</v>
      </c>
      <c r="C548" s="57"/>
    </row>
    <row r="549" spans="1:7">
      <c r="A549" s="54" t="s">
        <v>304</v>
      </c>
      <c r="B549" s="55">
        <v>2</v>
      </c>
      <c r="C549" s="57"/>
    </row>
    <row r="550" spans="1:7">
      <c r="A550" s="54" t="s">
        <v>104</v>
      </c>
      <c r="B550" s="55">
        <v>6</v>
      </c>
      <c r="C550" s="57"/>
    </row>
    <row r="551" spans="1:7">
      <c r="A551" s="54" t="s">
        <v>105</v>
      </c>
      <c r="B551" s="55">
        <v>5</v>
      </c>
      <c r="C551" s="57"/>
    </row>
    <row r="552" spans="1:7">
      <c r="A552" s="54" t="s">
        <v>106</v>
      </c>
      <c r="B552" s="55">
        <v>4</v>
      </c>
      <c r="C552" s="57"/>
    </row>
    <row r="553" spans="1:7">
      <c r="A553" s="54" t="s">
        <v>107</v>
      </c>
      <c r="B553" s="55">
        <v>3</v>
      </c>
      <c r="C553" s="57"/>
    </row>
    <row r="554" spans="1:7">
      <c r="A554" s="54" t="s">
        <v>305</v>
      </c>
      <c r="B554" s="55">
        <v>2</v>
      </c>
      <c r="C554" s="57"/>
    </row>
    <row r="555" spans="1:7">
      <c r="A555" s="54" t="s">
        <v>230</v>
      </c>
      <c r="B555" s="55">
        <v>6</v>
      </c>
      <c r="C555" s="57"/>
    </row>
    <row r="556" spans="1:7">
      <c r="A556" s="54" t="s">
        <v>231</v>
      </c>
      <c r="B556" s="55">
        <v>5</v>
      </c>
      <c r="C556" s="57"/>
    </row>
    <row r="557" spans="1:7">
      <c r="A557" s="54" t="s">
        <v>232</v>
      </c>
      <c r="B557" s="55">
        <v>4</v>
      </c>
      <c r="C557" s="57"/>
    </row>
    <row r="558" spans="1:7">
      <c r="A558" s="54" t="s">
        <v>233</v>
      </c>
      <c r="B558" s="55">
        <v>3</v>
      </c>
      <c r="C558" s="57"/>
    </row>
    <row r="559" spans="1:7">
      <c r="A559" s="54" t="s">
        <v>306</v>
      </c>
      <c r="B559" s="55">
        <v>2</v>
      </c>
      <c r="C559" s="57"/>
    </row>
    <row r="560" spans="1:7">
      <c r="A560" s="54" t="s">
        <v>234</v>
      </c>
      <c r="B560" s="55">
        <v>6</v>
      </c>
      <c r="C560" s="57"/>
    </row>
    <row r="561" spans="1:3">
      <c r="A561" s="54" t="s">
        <v>235</v>
      </c>
      <c r="B561" s="55">
        <v>5</v>
      </c>
      <c r="C561" s="57"/>
    </row>
    <row r="562" spans="1:3">
      <c r="A562" s="54" t="s">
        <v>236</v>
      </c>
      <c r="B562" s="55">
        <v>4</v>
      </c>
      <c r="C562" s="57"/>
    </row>
    <row r="563" spans="1:3">
      <c r="A563" s="54" t="s">
        <v>237</v>
      </c>
      <c r="B563" s="55">
        <v>3</v>
      </c>
      <c r="C563" s="57"/>
    </row>
    <row r="564" spans="1:3">
      <c r="A564" s="54" t="s">
        <v>307</v>
      </c>
      <c r="B564" s="55">
        <v>2</v>
      </c>
      <c r="C564" s="57"/>
    </row>
    <row r="565" spans="1:3">
      <c r="A565" s="54" t="s">
        <v>238</v>
      </c>
      <c r="B565" s="55">
        <v>6</v>
      </c>
      <c r="C565" s="57"/>
    </row>
    <row r="566" spans="1:3">
      <c r="A566" s="54" t="s">
        <v>239</v>
      </c>
      <c r="B566" s="55">
        <v>5</v>
      </c>
      <c r="C566" s="57"/>
    </row>
    <row r="567" spans="1:3">
      <c r="A567" s="54" t="s">
        <v>240</v>
      </c>
      <c r="B567" s="55">
        <v>4</v>
      </c>
      <c r="C567" s="57"/>
    </row>
    <row r="568" spans="1:3">
      <c r="A568" s="54" t="s">
        <v>241</v>
      </c>
      <c r="B568" s="55">
        <v>3</v>
      </c>
      <c r="C568" s="57"/>
    </row>
    <row r="569" spans="1:3">
      <c r="A569" s="54" t="s">
        <v>308</v>
      </c>
      <c r="B569" s="55">
        <v>2</v>
      </c>
      <c r="C569" s="57"/>
    </row>
    <row r="570" spans="1:3">
      <c r="A570" s="54" t="s">
        <v>242</v>
      </c>
      <c r="B570" s="55">
        <v>6</v>
      </c>
      <c r="C570" s="57"/>
    </row>
    <row r="571" spans="1:3">
      <c r="A571" s="54" t="s">
        <v>243</v>
      </c>
      <c r="B571" s="55">
        <v>5</v>
      </c>
      <c r="C571" s="57"/>
    </row>
    <row r="572" spans="1:3">
      <c r="A572" s="54" t="s">
        <v>244</v>
      </c>
      <c r="B572" s="55">
        <v>4</v>
      </c>
      <c r="C572" s="57"/>
    </row>
    <row r="573" spans="1:3">
      <c r="A573" s="54" t="s">
        <v>245</v>
      </c>
      <c r="B573" s="55">
        <v>3</v>
      </c>
      <c r="C573" s="57"/>
    </row>
    <row r="574" spans="1:3">
      <c r="A574" s="54" t="s">
        <v>309</v>
      </c>
      <c r="B574" s="55">
        <v>2</v>
      </c>
      <c r="C574" s="57"/>
    </row>
    <row r="575" spans="1:3">
      <c r="A575" s="54" t="s">
        <v>246</v>
      </c>
      <c r="B575" s="55">
        <v>6</v>
      </c>
      <c r="C575" s="57"/>
    </row>
    <row r="576" spans="1:3">
      <c r="A576" s="54" t="s">
        <v>247</v>
      </c>
      <c r="B576" s="55">
        <v>5</v>
      </c>
      <c r="C576" s="57"/>
    </row>
    <row r="577" spans="1:3">
      <c r="A577" s="54" t="s">
        <v>248</v>
      </c>
      <c r="B577" s="55">
        <v>4</v>
      </c>
      <c r="C577" s="57"/>
    </row>
    <row r="578" spans="1:3">
      <c r="A578" s="54" t="s">
        <v>249</v>
      </c>
      <c r="B578" s="55">
        <v>3</v>
      </c>
      <c r="C578" s="57"/>
    </row>
    <row r="579" spans="1:3">
      <c r="A579" s="54" t="s">
        <v>310</v>
      </c>
      <c r="B579" s="55">
        <v>2</v>
      </c>
      <c r="C579" s="57"/>
    </row>
    <row r="580" spans="1:3">
      <c r="A580" s="54" t="s">
        <v>250</v>
      </c>
      <c r="B580" s="55">
        <v>6</v>
      </c>
      <c r="C580" s="57"/>
    </row>
    <row r="581" spans="1:3">
      <c r="A581" s="54" t="s">
        <v>251</v>
      </c>
      <c r="B581" s="55">
        <v>5</v>
      </c>
      <c r="C581" s="57"/>
    </row>
    <row r="582" spans="1:3">
      <c r="A582" s="54" t="s">
        <v>252</v>
      </c>
      <c r="B582" s="55">
        <v>4</v>
      </c>
      <c r="C582" s="57"/>
    </row>
    <row r="583" spans="1:3">
      <c r="A583" s="54" t="s">
        <v>253</v>
      </c>
      <c r="B583" s="55">
        <v>3</v>
      </c>
      <c r="C583" s="57"/>
    </row>
    <row r="584" spans="1:3">
      <c r="A584" s="54" t="s">
        <v>311</v>
      </c>
      <c r="B584" s="55">
        <v>2</v>
      </c>
      <c r="C584" s="57"/>
    </row>
  </sheetData>
  <mergeCells count="22">
    <mergeCell ref="I1:J1"/>
    <mergeCell ref="C37:E37"/>
    <mergeCell ref="C55:E55"/>
    <mergeCell ref="C74:E74"/>
    <mergeCell ref="C92:E92"/>
    <mergeCell ref="A1:G1"/>
    <mergeCell ref="C19:E19"/>
    <mergeCell ref="C110:E110"/>
    <mergeCell ref="C129:E129"/>
    <mergeCell ref="C257:E257"/>
    <mergeCell ref="C275:E275"/>
    <mergeCell ref="C367:E367"/>
    <mergeCell ref="C293:E293"/>
    <mergeCell ref="C312:E312"/>
    <mergeCell ref="C348:E348"/>
    <mergeCell ref="C147:E147"/>
    <mergeCell ref="C165:E165"/>
    <mergeCell ref="C184:E184"/>
    <mergeCell ref="C202:E202"/>
    <mergeCell ref="C220:E220"/>
    <mergeCell ref="C330:E330"/>
    <mergeCell ref="C238:E238"/>
  </mergeCells>
  <phoneticPr fontId="24" type="noConversion"/>
  <dataValidations count="3">
    <dataValidation type="list" allowBlank="1" showInputMessage="1" showErrorMessage="1" errorTitle="THOR - POKAL" error="Den indtastede værdi findes ikke på listen - vælg venligst en værdi på listen. " sqref="E352:E366 E169:E183 E187:E201 E205:E219 E223:E237 E242:E256 E260:E274 E278:E292 E297:E311 E315:E329 E333:E347 E22:E36 E132:E146 E114:E128 E77:E91 E59:E73 E40:E54 E95:E109 E4:E18 E150:E164">
      <formula1>Placering</formula1>
    </dataValidation>
    <dataValidation type="list" allowBlank="1" showInputMessage="1" showErrorMessage="1" errorTitle="THOR - POKAL" error="Den indtastede værdi finde ikke på listen - vælg venligst en værdi på listen." sqref="F352:F366 F169:F183 F187:F201 F205:F219 F223:F237 F242:F256 F260:F274 F278:F292 F297:F311 F315:F329 F333:F347 F23:F36 F132:F146 F114:F128 F77:F91 F59:F73 F40:F54 F95:F109 F4:F18 F150:F164">
      <formula1>Klasser</formula1>
    </dataValidation>
    <dataValidation type="list" allowBlank="1" showInputMessage="1" showErrorMessage="1" errorTitle="THOR - POKAL" error="Den indtastede værdi finde ikke på listen - vælg venligst en værdi på listen." sqref="F22">
      <formula1>Procent</formula1>
    </dataValidation>
  </dataValidations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 enableFormatConditionsCalculation="0">
    <tabColor indexed="27"/>
  </sheetPr>
  <dimension ref="A1:J668"/>
  <sheetViews>
    <sheetView workbookViewId="0">
      <selection activeCell="H38" sqref="H38"/>
    </sheetView>
  </sheetViews>
  <sheetFormatPr defaultRowHeight="12.75"/>
  <cols>
    <col min="1" max="2" width="28.85546875" customWidth="1"/>
    <col min="3" max="3" width="12" customWidth="1"/>
    <col min="4" max="4" width="14.85546875" bestFit="1" customWidth="1"/>
    <col min="5" max="7" width="12" customWidth="1"/>
    <col min="8" max="8" width="11" customWidth="1"/>
    <col min="9" max="9" width="51" customWidth="1"/>
    <col min="10" max="10" width="15.42578125" customWidth="1"/>
  </cols>
  <sheetData>
    <row r="1" spans="1:10" s="22" customFormat="1" ht="22.5">
      <c r="A1" s="338" t="s">
        <v>372</v>
      </c>
      <c r="B1" s="338"/>
      <c r="C1" s="338"/>
      <c r="D1" s="338"/>
      <c r="E1" s="338"/>
      <c r="F1" s="338"/>
      <c r="G1" s="338"/>
      <c r="I1" s="335" t="str">
        <f>+A1</f>
        <v>PONY SPRING KLUB 2017</v>
      </c>
      <c r="J1" s="335"/>
    </row>
    <row r="2" spans="1:10" ht="15" thickBot="1">
      <c r="A2" s="1"/>
      <c r="B2" s="1"/>
      <c r="C2" s="2"/>
      <c r="D2" s="3"/>
      <c r="E2" s="2"/>
      <c r="F2" s="2"/>
      <c r="G2" s="2"/>
    </row>
    <row r="3" spans="1:10" ht="15" thickBot="1">
      <c r="A3" s="33" t="s">
        <v>0</v>
      </c>
      <c r="B3" s="42" t="s">
        <v>13</v>
      </c>
      <c r="C3" s="40" t="s">
        <v>2</v>
      </c>
      <c r="D3" s="35" t="s">
        <v>3</v>
      </c>
      <c r="E3" s="34" t="s">
        <v>8</v>
      </c>
      <c r="F3" s="34" t="s">
        <v>4</v>
      </c>
      <c r="G3" s="36" t="s">
        <v>5</v>
      </c>
      <c r="I3" s="5" t="s">
        <v>172</v>
      </c>
      <c r="J3" s="5" t="s">
        <v>5</v>
      </c>
    </row>
    <row r="4" spans="1:10" ht="15" thickBot="1">
      <c r="A4" s="68" t="s">
        <v>388</v>
      </c>
      <c r="B4" s="69" t="s">
        <v>389</v>
      </c>
      <c r="C4" s="41" t="s">
        <v>353</v>
      </c>
      <c r="D4" s="82">
        <v>42764</v>
      </c>
      <c r="E4" s="30">
        <v>3</v>
      </c>
      <c r="F4" s="31" t="s">
        <v>43</v>
      </c>
      <c r="G4" s="32">
        <v>2</v>
      </c>
      <c r="I4" s="44" t="str">
        <f>+C117</f>
        <v xml:space="preserve">Thilde Holm Nielsen , Mirain Galicia </v>
      </c>
      <c r="J4" s="44">
        <f>+G117</f>
        <v>91</v>
      </c>
    </row>
    <row r="5" spans="1:10" ht="14.25">
      <c r="A5" s="60"/>
      <c r="B5" s="10"/>
      <c r="C5" s="26" t="s">
        <v>325</v>
      </c>
      <c r="D5" s="82">
        <v>42783</v>
      </c>
      <c r="E5" s="7">
        <v>3</v>
      </c>
      <c r="F5" s="8" t="s">
        <v>43</v>
      </c>
      <c r="G5" s="27">
        <v>2</v>
      </c>
      <c r="I5" s="44" t="str">
        <f>+C291</f>
        <v xml:space="preserve">Elias Rose Thorndal , Tovdal's Sandy Sky </v>
      </c>
      <c r="J5" s="44">
        <f>+G291</f>
        <v>37</v>
      </c>
    </row>
    <row r="6" spans="1:10" ht="14.25">
      <c r="A6" s="10"/>
      <c r="B6" s="10"/>
      <c r="C6" s="26" t="s">
        <v>353</v>
      </c>
      <c r="D6" s="82">
        <v>42827</v>
      </c>
      <c r="E6" s="7">
        <v>3</v>
      </c>
      <c r="F6" s="8" t="s">
        <v>43</v>
      </c>
      <c r="G6" s="27">
        <v>2</v>
      </c>
      <c r="I6" s="197" t="str">
        <f>+C192</f>
        <v xml:space="preserve">Mathilde Andersen , Marielunds Fairytale </v>
      </c>
      <c r="J6" s="197">
        <f>+G192</f>
        <v>26</v>
      </c>
    </row>
    <row r="7" spans="1:10" ht="14.25">
      <c r="A7" s="10"/>
      <c r="B7" s="10"/>
      <c r="C7" s="26" t="s">
        <v>538</v>
      </c>
      <c r="D7" s="82">
        <v>42848</v>
      </c>
      <c r="E7" s="7">
        <v>3</v>
      </c>
      <c r="F7" s="8" t="s">
        <v>43</v>
      </c>
      <c r="G7" s="27">
        <v>2</v>
      </c>
      <c r="I7" s="44" t="str">
        <f>+C23</f>
        <v xml:space="preserve">Mikkel F. Hastrup Pedersen, Albert </v>
      </c>
      <c r="J7" s="44">
        <f>+G23</f>
        <v>26</v>
      </c>
    </row>
    <row r="8" spans="1:10" ht="14.25">
      <c r="A8" s="10"/>
      <c r="B8" s="10"/>
      <c r="C8" s="26" t="s">
        <v>325</v>
      </c>
      <c r="D8" s="82">
        <v>42891</v>
      </c>
      <c r="E8" s="7">
        <v>3</v>
      </c>
      <c r="F8" s="8" t="s">
        <v>43</v>
      </c>
      <c r="G8" s="27">
        <v>2</v>
      </c>
      <c r="I8" s="44" t="str">
        <f>+C71</f>
        <v>Noah F. Hastrup Pedersen, Sultan</v>
      </c>
      <c r="J8" s="44">
        <f>+G71</f>
        <v>24</v>
      </c>
    </row>
    <row r="9" spans="1:10" ht="14.25">
      <c r="A9" s="10"/>
      <c r="B9" s="10"/>
      <c r="C9" s="26" t="s">
        <v>325</v>
      </c>
      <c r="D9" s="82">
        <v>42891</v>
      </c>
      <c r="E9" s="7">
        <v>3</v>
      </c>
      <c r="F9" s="8" t="s">
        <v>40</v>
      </c>
      <c r="G9" s="27">
        <v>2</v>
      </c>
      <c r="I9" s="134" t="str">
        <f>C136</f>
        <v xml:space="preserve">Annika Juul Svenstrup , Hellet Maskot </v>
      </c>
      <c r="J9" s="134">
        <f>G136</f>
        <v>11</v>
      </c>
    </row>
    <row r="10" spans="1:10" ht="14.25">
      <c r="A10" s="10"/>
      <c r="B10" s="10"/>
      <c r="C10" s="26" t="s">
        <v>538</v>
      </c>
      <c r="D10" s="82">
        <v>42967</v>
      </c>
      <c r="E10" s="7">
        <v>3</v>
      </c>
      <c r="F10" s="8" t="s">
        <v>43</v>
      </c>
      <c r="G10" s="27">
        <v>2</v>
      </c>
      <c r="I10" s="134" t="str">
        <f>C346</f>
        <v xml:space="preserve">Victoria Cramer , Toras Questiva Ox </v>
      </c>
      <c r="J10" s="134">
        <f>G346</f>
        <v>8</v>
      </c>
    </row>
    <row r="11" spans="1:10" ht="14.25">
      <c r="A11" s="10"/>
      <c r="B11" s="10"/>
      <c r="C11" s="26" t="s">
        <v>325</v>
      </c>
      <c r="D11" s="82">
        <v>42944</v>
      </c>
      <c r="E11" s="7">
        <v>3</v>
      </c>
      <c r="F11" s="8" t="s">
        <v>43</v>
      </c>
      <c r="G11" s="27">
        <v>2</v>
      </c>
      <c r="I11" s="134" t="str">
        <f>C365</f>
        <v xml:space="preserve">Vilja Eriksen , Mila </v>
      </c>
      <c r="J11" s="134">
        <f>G365</f>
        <v>8</v>
      </c>
    </row>
    <row r="12" spans="1:10" ht="14.25">
      <c r="A12" s="10"/>
      <c r="B12" s="10"/>
      <c r="C12" s="26" t="s">
        <v>325</v>
      </c>
      <c r="D12" s="82">
        <v>42944</v>
      </c>
      <c r="E12" s="7">
        <v>3</v>
      </c>
      <c r="F12" s="8" t="s">
        <v>43</v>
      </c>
      <c r="G12" s="27">
        <v>2</v>
      </c>
      <c r="I12" s="134" t="str">
        <f>C328</f>
        <v xml:space="preserve">Isabella Nørgaard , Trunte </v>
      </c>
      <c r="J12" s="134">
        <f>G328</f>
        <v>7</v>
      </c>
    </row>
    <row r="13" spans="1:10" ht="14.25">
      <c r="A13" s="10"/>
      <c r="B13" s="10"/>
      <c r="C13" s="26" t="s">
        <v>325</v>
      </c>
      <c r="D13" s="82">
        <v>43021</v>
      </c>
      <c r="E13" s="7">
        <v>3</v>
      </c>
      <c r="F13" s="8" t="s">
        <v>43</v>
      </c>
      <c r="G13" s="27">
        <v>2</v>
      </c>
      <c r="I13" s="134" t="str">
        <f>C173</f>
        <v xml:space="preserve">Mathilde Andersen , Sabine </v>
      </c>
      <c r="J13" s="134">
        <f>G173</f>
        <v>7</v>
      </c>
    </row>
    <row r="14" spans="1:10" ht="14.25">
      <c r="A14" s="10"/>
      <c r="B14" s="10"/>
      <c r="C14" s="26" t="s">
        <v>325</v>
      </c>
      <c r="D14" s="82">
        <v>43021</v>
      </c>
      <c r="E14" s="7">
        <v>3</v>
      </c>
      <c r="F14" s="8" t="s">
        <v>43</v>
      </c>
      <c r="G14" s="27">
        <v>2</v>
      </c>
      <c r="I14" s="44" t="str">
        <f>+C53</f>
        <v>Mikkel F. Hanstrup Pedersen , Sultan</v>
      </c>
      <c r="J14" s="44">
        <f>+G53</f>
        <v>6</v>
      </c>
    </row>
    <row r="15" spans="1:10" ht="14.25">
      <c r="A15" s="10"/>
      <c r="B15" s="10"/>
      <c r="C15" s="26" t="s">
        <v>353</v>
      </c>
      <c r="D15" s="82">
        <v>43023</v>
      </c>
      <c r="E15" s="7">
        <v>3</v>
      </c>
      <c r="F15" s="8" t="s">
        <v>43</v>
      </c>
      <c r="G15" s="27">
        <v>2</v>
      </c>
      <c r="I15" s="151" t="str">
        <f>+C229</f>
        <v xml:space="preserve">Helga Lilja Bjarnadóttir, Felixgårds Felix IKI </v>
      </c>
      <c r="J15" s="151">
        <f>+G229</f>
        <v>6</v>
      </c>
    </row>
    <row r="16" spans="1:10" ht="14.25">
      <c r="A16" s="10"/>
      <c r="B16" s="10"/>
      <c r="C16" s="26" t="s">
        <v>353</v>
      </c>
      <c r="D16" s="82">
        <v>43023</v>
      </c>
      <c r="E16" s="7">
        <v>3</v>
      </c>
      <c r="F16" s="8" t="s">
        <v>43</v>
      </c>
      <c r="G16" s="27">
        <v>2</v>
      </c>
      <c r="I16" s="44" t="str">
        <f>+C247</f>
        <v xml:space="preserve">Noah F. Hastrup Pedersen , Albert </v>
      </c>
      <c r="J16" s="44">
        <f>+G247</f>
        <v>6</v>
      </c>
    </row>
    <row r="17" spans="1:10" ht="14.25">
      <c r="A17" s="10"/>
      <c r="B17" s="10"/>
      <c r="C17" s="26"/>
      <c r="D17" s="82"/>
      <c r="E17" s="7"/>
      <c r="F17" s="8"/>
      <c r="G17" s="27">
        <v>0</v>
      </c>
      <c r="I17" s="134" t="str">
        <f>C438</f>
        <v xml:space="preserve">Thilde Holm Nielsen , Dorthealyst Madonna </v>
      </c>
      <c r="J17" s="134">
        <f>G438</f>
        <v>4</v>
      </c>
    </row>
    <row r="18" spans="1:10" ht="14.25">
      <c r="A18" s="10"/>
      <c r="B18" s="10"/>
      <c r="C18" s="28"/>
      <c r="D18" s="82"/>
      <c r="E18" s="24"/>
      <c r="F18" s="25"/>
      <c r="G18" s="37">
        <v>0</v>
      </c>
      <c r="I18" s="134" t="str">
        <f>C492</f>
        <v xml:space="preserve">Lærke Viby Andersen, Salvador </v>
      </c>
      <c r="J18" s="134">
        <f>G492</f>
        <v>4</v>
      </c>
    </row>
    <row r="19" spans="1:10" ht="14.25">
      <c r="A19" s="10"/>
      <c r="B19" s="10"/>
      <c r="C19" s="26"/>
      <c r="D19" s="82"/>
      <c r="E19" s="7"/>
      <c r="F19" s="8"/>
      <c r="G19" s="27">
        <v>0</v>
      </c>
      <c r="I19" s="134" t="str">
        <f>C456</f>
        <v xml:space="preserve">Clara Hedegaard , Pepsi </v>
      </c>
      <c r="J19" s="134">
        <f>G456</f>
        <v>4</v>
      </c>
    </row>
    <row r="20" spans="1:10" ht="14.25">
      <c r="A20" s="10"/>
      <c r="B20" s="10"/>
      <c r="C20" s="26"/>
      <c r="D20" s="82"/>
      <c r="E20" s="7"/>
      <c r="F20" s="8"/>
      <c r="G20" s="27">
        <v>0</v>
      </c>
      <c r="I20" s="151" t="str">
        <f>+C210</f>
        <v>Thilde Holm Nielsen , Riwerstown Blonde</v>
      </c>
      <c r="J20" s="151">
        <f>+G210</f>
        <v>4</v>
      </c>
    </row>
    <row r="21" spans="1:10" ht="14.25">
      <c r="A21" s="10"/>
      <c r="B21" s="10"/>
      <c r="C21" s="26"/>
      <c r="D21" s="82"/>
      <c r="E21" s="7"/>
      <c r="F21" s="8"/>
      <c r="G21" s="27">
        <v>0</v>
      </c>
      <c r="I21" s="134" t="str">
        <f>C474</f>
        <v>Sara Grøn , Midnights Masja</v>
      </c>
      <c r="J21" s="134">
        <f>G474</f>
        <v>3</v>
      </c>
    </row>
    <row r="22" spans="1:10" ht="15" thickBot="1">
      <c r="A22" s="10"/>
      <c r="B22" s="10"/>
      <c r="C22" s="26"/>
      <c r="D22" s="82"/>
      <c r="E22" s="7"/>
      <c r="F22" s="8"/>
      <c r="G22" s="27">
        <v>0</v>
      </c>
      <c r="I22" s="44" t="str">
        <f>+C154</f>
        <v xml:space="preserve">Rebekka Holm Nielsen , Galicia </v>
      </c>
      <c r="J22" s="44">
        <f>+G154</f>
        <v>2</v>
      </c>
    </row>
    <row r="23" spans="1:10" ht="15" thickBot="1">
      <c r="A23" s="10"/>
      <c r="B23" s="10"/>
      <c r="C23" s="333" t="str">
        <f>+A4&amp;", "&amp;B4</f>
        <v xml:space="preserve">Mikkel F. Hastrup Pedersen, Albert </v>
      </c>
      <c r="D23" s="334"/>
      <c r="E23" s="334"/>
      <c r="F23" s="38" t="s">
        <v>173</v>
      </c>
      <c r="G23" s="11">
        <f>SUM(G4:G22)</f>
        <v>26</v>
      </c>
      <c r="I23" s="44" t="str">
        <f>+C265</f>
        <v xml:space="preserve">Thilde Holm Nielsen , Darwin </v>
      </c>
      <c r="J23" s="44">
        <f>+G265</f>
        <v>2</v>
      </c>
    </row>
    <row r="24" spans="1:10" ht="15" thickBot="1">
      <c r="A24" s="4"/>
      <c r="B24" s="4"/>
      <c r="C24" s="4"/>
      <c r="D24" s="13"/>
      <c r="E24" s="4"/>
      <c r="F24" s="4"/>
      <c r="G24" s="4"/>
      <c r="I24" s="44" t="str">
        <f>+C401</f>
        <v xml:space="preserve">Vilmer Eriksen , Mila </v>
      </c>
      <c r="J24" s="44">
        <f>+G401</f>
        <v>2</v>
      </c>
    </row>
    <row r="25" spans="1:10" ht="15" thickBot="1">
      <c r="A25" s="33" t="s">
        <v>0</v>
      </c>
      <c r="B25" s="42" t="s">
        <v>13</v>
      </c>
      <c r="C25" s="40" t="s">
        <v>2</v>
      </c>
      <c r="D25" s="35" t="s">
        <v>3</v>
      </c>
      <c r="E25" s="34" t="s">
        <v>8</v>
      </c>
      <c r="F25" s="34" t="s">
        <v>4</v>
      </c>
      <c r="G25" s="36" t="s">
        <v>5</v>
      </c>
      <c r="I25" s="44" t="str">
        <f>+C420</f>
        <v>Dicte My Rose , Jack</v>
      </c>
      <c r="J25" s="44">
        <f>+G420</f>
        <v>2</v>
      </c>
    </row>
    <row r="26" spans="1:10" ht="15" thickBot="1">
      <c r="A26" s="124" t="s">
        <v>390</v>
      </c>
      <c r="B26" s="43" t="s">
        <v>391</v>
      </c>
      <c r="C26" s="41" t="s">
        <v>392</v>
      </c>
      <c r="D26" s="82">
        <v>42764</v>
      </c>
      <c r="E26" s="30">
        <v>3</v>
      </c>
      <c r="F26" s="31" t="s">
        <v>43</v>
      </c>
      <c r="G26" s="32">
        <v>2</v>
      </c>
      <c r="I26" s="44" t="str">
        <f>+C310</f>
        <v>Julie Hougaard Ravnholt-Jacobsen , Zabell</v>
      </c>
      <c r="J26" s="44">
        <f>+G310</f>
        <v>1</v>
      </c>
    </row>
    <row r="27" spans="1:10" ht="14.25">
      <c r="A27" s="10"/>
      <c r="B27" s="10"/>
      <c r="C27" s="26" t="s">
        <v>392</v>
      </c>
      <c r="D27" s="82">
        <v>42827</v>
      </c>
      <c r="E27" s="7">
        <v>3</v>
      </c>
      <c r="F27" s="8" t="s">
        <v>43</v>
      </c>
      <c r="G27" s="27">
        <v>2</v>
      </c>
      <c r="I27" s="134" t="str">
        <f>C383</f>
        <v xml:space="preserve">Isabell Lykke Nissen , Flicka </v>
      </c>
      <c r="J27" s="134">
        <f>G383</f>
        <v>1</v>
      </c>
    </row>
    <row r="28" spans="1:10" ht="14.25">
      <c r="A28" s="10"/>
      <c r="B28" s="10"/>
      <c r="C28" s="26" t="s">
        <v>538</v>
      </c>
      <c r="D28" s="82">
        <v>42848</v>
      </c>
      <c r="E28" s="7">
        <v>3</v>
      </c>
      <c r="F28" s="8" t="s">
        <v>43</v>
      </c>
      <c r="G28" s="27">
        <v>2</v>
      </c>
    </row>
    <row r="29" spans="1:10" ht="14.25">
      <c r="A29" s="10"/>
      <c r="B29" s="10"/>
      <c r="C29" s="26"/>
      <c r="D29" s="82"/>
      <c r="E29" s="7"/>
      <c r="F29" s="8"/>
      <c r="G29" s="27">
        <f t="shared" ref="G29:G52" si="0">IF(E29&lt;&gt;"",VLOOKUP(E29&amp;", "&amp;F29,PointSkema,2,FALSE),0)</f>
        <v>0</v>
      </c>
    </row>
    <row r="30" spans="1:10" ht="14.25">
      <c r="A30" s="10"/>
      <c r="B30" s="10"/>
      <c r="C30" s="26"/>
      <c r="D30" s="82"/>
      <c r="E30" s="7"/>
      <c r="F30" s="8"/>
      <c r="G30" s="27">
        <f t="shared" si="0"/>
        <v>0</v>
      </c>
    </row>
    <row r="31" spans="1:10" ht="14.25">
      <c r="A31" s="10"/>
      <c r="B31" s="10"/>
      <c r="C31" s="26"/>
      <c r="D31" s="82"/>
      <c r="E31" s="7"/>
      <c r="F31" s="8"/>
      <c r="G31" s="27">
        <f t="shared" si="0"/>
        <v>0</v>
      </c>
    </row>
    <row r="32" spans="1:10" ht="14.25">
      <c r="A32" s="10"/>
      <c r="B32" s="10"/>
      <c r="C32" s="26"/>
      <c r="D32" s="82"/>
      <c r="E32" s="7"/>
      <c r="F32" s="8"/>
      <c r="G32" s="27">
        <f t="shared" si="0"/>
        <v>0</v>
      </c>
    </row>
    <row r="33" spans="1:7" ht="14.25">
      <c r="A33" s="10"/>
      <c r="B33" s="10"/>
      <c r="C33" s="26"/>
      <c r="D33" s="82"/>
      <c r="E33" s="7"/>
      <c r="F33" s="8"/>
      <c r="G33" s="27">
        <v>0</v>
      </c>
    </row>
    <row r="34" spans="1:7" ht="14.25">
      <c r="A34" s="10"/>
      <c r="B34" s="10"/>
      <c r="C34" s="26"/>
      <c r="D34" s="82"/>
      <c r="E34" s="7"/>
      <c r="F34" s="8"/>
      <c r="G34" s="27">
        <f t="shared" si="0"/>
        <v>0</v>
      </c>
    </row>
    <row r="35" spans="1:7" ht="14.25">
      <c r="A35" s="10"/>
      <c r="B35" s="10"/>
      <c r="C35" s="26"/>
      <c r="D35" s="82"/>
      <c r="E35" s="7"/>
      <c r="F35" s="8"/>
      <c r="G35" s="27">
        <f t="shared" si="0"/>
        <v>0</v>
      </c>
    </row>
    <row r="36" spans="1:7" ht="14.25">
      <c r="A36" s="10"/>
      <c r="B36" s="10"/>
      <c r="C36" s="26"/>
      <c r="D36" s="82"/>
      <c r="E36" s="7"/>
      <c r="F36" s="8"/>
      <c r="G36" s="27">
        <f t="shared" si="0"/>
        <v>0</v>
      </c>
    </row>
    <row r="37" spans="1:7" ht="14.25">
      <c r="A37" s="10"/>
      <c r="B37" s="10"/>
      <c r="C37" s="26"/>
      <c r="D37" s="82"/>
      <c r="E37" s="7"/>
      <c r="F37" s="8"/>
      <c r="G37" s="27">
        <f t="shared" si="0"/>
        <v>0</v>
      </c>
    </row>
    <row r="38" spans="1:7" ht="14.25">
      <c r="A38" s="10"/>
      <c r="B38" s="10"/>
      <c r="C38" s="26"/>
      <c r="D38" s="82"/>
      <c r="E38" s="7"/>
      <c r="F38" s="8"/>
      <c r="G38" s="27">
        <f t="shared" si="0"/>
        <v>0</v>
      </c>
    </row>
    <row r="39" spans="1:7" ht="14.25">
      <c r="A39" s="10"/>
      <c r="B39" s="10"/>
      <c r="C39" s="26"/>
      <c r="D39" s="82"/>
      <c r="E39" s="7"/>
      <c r="F39" s="8"/>
      <c r="G39" s="27">
        <f t="shared" si="0"/>
        <v>0</v>
      </c>
    </row>
    <row r="40" spans="1:7" ht="14.25">
      <c r="A40" s="10"/>
      <c r="B40" s="10"/>
      <c r="C40" s="26"/>
      <c r="D40" s="82"/>
      <c r="E40" s="7"/>
      <c r="F40" s="8"/>
      <c r="G40" s="27">
        <f t="shared" si="0"/>
        <v>0</v>
      </c>
    </row>
    <row r="41" spans="1:7" ht="14.25">
      <c r="A41" s="10"/>
      <c r="B41" s="10"/>
      <c r="C41" s="26"/>
      <c r="D41" s="82"/>
      <c r="E41" s="7"/>
      <c r="F41" s="8"/>
      <c r="G41" s="27">
        <f t="shared" si="0"/>
        <v>0</v>
      </c>
    </row>
    <row r="42" spans="1:7" ht="14.25">
      <c r="A42" s="10"/>
      <c r="B42" s="10"/>
      <c r="C42" s="26"/>
      <c r="D42" s="82"/>
      <c r="E42" s="7"/>
      <c r="F42" s="8"/>
      <c r="G42" s="27">
        <f t="shared" si="0"/>
        <v>0</v>
      </c>
    </row>
    <row r="43" spans="1:7" ht="14.25">
      <c r="A43" s="10"/>
      <c r="B43" s="10"/>
      <c r="C43" s="26"/>
      <c r="D43" s="82"/>
      <c r="E43" s="7"/>
      <c r="F43" s="8"/>
      <c r="G43" s="27">
        <f t="shared" si="0"/>
        <v>0</v>
      </c>
    </row>
    <row r="44" spans="1:7" ht="14.25">
      <c r="A44" s="10"/>
      <c r="B44" s="10"/>
      <c r="C44" s="26"/>
      <c r="D44" s="26"/>
      <c r="E44" s="7"/>
      <c r="F44" s="8"/>
      <c r="G44" s="27">
        <f t="shared" si="0"/>
        <v>0</v>
      </c>
    </row>
    <row r="45" spans="1:7" ht="14.25">
      <c r="A45" s="10"/>
      <c r="B45" s="10"/>
      <c r="C45" s="26"/>
      <c r="D45" s="26"/>
      <c r="E45" s="7"/>
      <c r="F45" s="8"/>
      <c r="G45" s="27">
        <f t="shared" si="0"/>
        <v>0</v>
      </c>
    </row>
    <row r="46" spans="1:7" ht="14.25">
      <c r="A46" s="10"/>
      <c r="B46" s="10"/>
      <c r="C46" s="26"/>
      <c r="D46" s="26"/>
      <c r="E46" s="7"/>
      <c r="F46" s="8"/>
      <c r="G46" s="27">
        <f t="shared" si="0"/>
        <v>0</v>
      </c>
    </row>
    <row r="47" spans="1:7" ht="14.25">
      <c r="A47" s="10"/>
      <c r="B47" s="10"/>
      <c r="C47" s="26"/>
      <c r="D47" s="26"/>
      <c r="E47" s="7"/>
      <c r="F47" s="8"/>
      <c r="G47" s="27">
        <f t="shared" si="0"/>
        <v>0</v>
      </c>
    </row>
    <row r="48" spans="1:7" ht="14.25">
      <c r="A48" s="10"/>
      <c r="B48" s="10"/>
      <c r="C48" s="26"/>
      <c r="D48" s="26"/>
      <c r="E48" s="7"/>
      <c r="F48" s="8"/>
      <c r="G48" s="27">
        <f t="shared" si="0"/>
        <v>0</v>
      </c>
    </row>
    <row r="49" spans="1:7" ht="14.25">
      <c r="A49" s="10"/>
      <c r="B49" s="10"/>
      <c r="C49" s="26"/>
      <c r="D49" s="26"/>
      <c r="E49" s="7"/>
      <c r="F49" s="8"/>
      <c r="G49" s="27">
        <f t="shared" si="0"/>
        <v>0</v>
      </c>
    </row>
    <row r="50" spans="1:7" ht="14.25">
      <c r="A50" s="10"/>
      <c r="B50" s="10"/>
      <c r="C50" s="26"/>
      <c r="D50" s="26"/>
      <c r="E50" s="7"/>
      <c r="F50" s="8"/>
      <c r="G50" s="27">
        <f t="shared" si="0"/>
        <v>0</v>
      </c>
    </row>
    <row r="51" spans="1:7" ht="14.25">
      <c r="A51" s="10"/>
      <c r="B51" s="10"/>
      <c r="C51" s="26"/>
      <c r="D51" s="26"/>
      <c r="E51" s="7"/>
      <c r="F51" s="8"/>
      <c r="G51" s="27">
        <f t="shared" si="0"/>
        <v>0</v>
      </c>
    </row>
    <row r="52" spans="1:7" ht="15" thickBot="1">
      <c r="A52" s="10"/>
      <c r="B52" s="10"/>
      <c r="C52" s="28"/>
      <c r="D52" s="26"/>
      <c r="E52" s="24"/>
      <c r="F52" s="25"/>
      <c r="G52" s="37">
        <f t="shared" si="0"/>
        <v>0</v>
      </c>
    </row>
    <row r="53" spans="1:7" ht="15" thickBot="1">
      <c r="A53" s="10"/>
      <c r="B53" s="10"/>
      <c r="C53" s="333" t="str">
        <f>+A26&amp;", "&amp;B26</f>
        <v>Mikkel F. Hanstrup Pedersen , Sultan</v>
      </c>
      <c r="D53" s="334"/>
      <c r="E53" s="334"/>
      <c r="F53" s="38" t="s">
        <v>173</v>
      </c>
      <c r="G53" s="11">
        <f>SUM(G26:G52)</f>
        <v>6</v>
      </c>
    </row>
    <row r="54" spans="1:7" ht="15" thickBot="1">
      <c r="A54" s="4"/>
      <c r="B54" s="4"/>
      <c r="C54" s="4"/>
      <c r="D54" s="13"/>
      <c r="E54" s="4"/>
      <c r="F54" s="4"/>
      <c r="G54" s="4"/>
    </row>
    <row r="55" spans="1:7" ht="15" thickBot="1">
      <c r="A55" s="33" t="s">
        <v>0</v>
      </c>
      <c r="B55" s="42" t="s">
        <v>13</v>
      </c>
      <c r="C55" s="40" t="s">
        <v>2</v>
      </c>
      <c r="D55" s="35" t="s">
        <v>3</v>
      </c>
      <c r="E55" s="34" t="s">
        <v>8</v>
      </c>
      <c r="F55" s="34" t="s">
        <v>4</v>
      </c>
      <c r="G55" s="36" t="s">
        <v>5</v>
      </c>
    </row>
    <row r="56" spans="1:7" ht="15" thickBot="1">
      <c r="A56" s="124" t="s">
        <v>393</v>
      </c>
      <c r="B56" s="72" t="s">
        <v>391</v>
      </c>
      <c r="C56" s="41" t="s">
        <v>353</v>
      </c>
      <c r="D56" s="82">
        <v>42764</v>
      </c>
      <c r="E56" s="30">
        <v>3</v>
      </c>
      <c r="F56" s="31" t="s">
        <v>43</v>
      </c>
      <c r="G56" s="32">
        <v>2</v>
      </c>
    </row>
    <row r="57" spans="1:7" ht="14.25">
      <c r="A57" s="10"/>
      <c r="B57" s="10"/>
      <c r="C57" s="26" t="s">
        <v>353</v>
      </c>
      <c r="D57" s="82">
        <v>42827</v>
      </c>
      <c r="E57" s="7">
        <v>3</v>
      </c>
      <c r="F57" s="8" t="s">
        <v>43</v>
      </c>
      <c r="G57" s="27">
        <v>2</v>
      </c>
    </row>
    <row r="58" spans="1:7" ht="14.25">
      <c r="A58" s="10"/>
      <c r="B58" s="10"/>
      <c r="C58" s="26" t="s">
        <v>538</v>
      </c>
      <c r="D58" s="82">
        <v>42848</v>
      </c>
      <c r="E58" s="7">
        <v>3</v>
      </c>
      <c r="F58" s="8" t="s">
        <v>43</v>
      </c>
      <c r="G58" s="27">
        <v>2</v>
      </c>
    </row>
    <row r="59" spans="1:7" ht="14.25">
      <c r="A59" s="10"/>
      <c r="B59" s="10"/>
      <c r="C59" s="26" t="s">
        <v>325</v>
      </c>
      <c r="D59" s="82">
        <v>42891</v>
      </c>
      <c r="E59" s="7">
        <v>3</v>
      </c>
      <c r="F59" s="8" t="s">
        <v>43</v>
      </c>
      <c r="G59" s="27">
        <v>2</v>
      </c>
    </row>
    <row r="60" spans="1:7" ht="14.25">
      <c r="A60" s="10"/>
      <c r="B60" s="10"/>
      <c r="C60" s="26" t="s">
        <v>325</v>
      </c>
      <c r="D60" s="82">
        <v>42891</v>
      </c>
      <c r="E60" s="7">
        <v>3</v>
      </c>
      <c r="F60" s="8" t="s">
        <v>40</v>
      </c>
      <c r="G60" s="27">
        <v>2</v>
      </c>
    </row>
    <row r="61" spans="1:7" ht="14.25">
      <c r="A61" s="10"/>
      <c r="B61" s="10"/>
      <c r="C61" s="26" t="s">
        <v>538</v>
      </c>
      <c r="D61" s="82">
        <v>42967</v>
      </c>
      <c r="E61" s="7">
        <v>3</v>
      </c>
      <c r="F61" s="8" t="s">
        <v>43</v>
      </c>
      <c r="G61" s="27">
        <v>2</v>
      </c>
    </row>
    <row r="62" spans="1:7" ht="14.25">
      <c r="A62" s="10"/>
      <c r="B62" s="10"/>
      <c r="C62" s="26" t="s">
        <v>325</v>
      </c>
      <c r="D62" s="82">
        <v>42944</v>
      </c>
      <c r="E62" s="7">
        <v>3</v>
      </c>
      <c r="F62" s="8" t="s">
        <v>43</v>
      </c>
      <c r="G62" s="27">
        <v>2</v>
      </c>
    </row>
    <row r="63" spans="1:7" ht="14.25">
      <c r="A63" s="10"/>
      <c r="B63" s="10"/>
      <c r="C63" s="26" t="s">
        <v>325</v>
      </c>
      <c r="D63" s="82">
        <v>42944</v>
      </c>
      <c r="E63" s="7">
        <v>3</v>
      </c>
      <c r="F63" s="8" t="s">
        <v>43</v>
      </c>
      <c r="G63" s="27">
        <v>2</v>
      </c>
    </row>
    <row r="64" spans="1:7" ht="14.25">
      <c r="A64" s="10"/>
      <c r="B64" s="10"/>
      <c r="C64" s="26" t="s">
        <v>325</v>
      </c>
      <c r="D64" s="82">
        <v>43021</v>
      </c>
      <c r="E64" s="7">
        <v>3</v>
      </c>
      <c r="F64" s="8" t="s">
        <v>43</v>
      </c>
      <c r="G64" s="27">
        <v>2</v>
      </c>
    </row>
    <row r="65" spans="1:7" ht="14.25">
      <c r="A65" s="10"/>
      <c r="B65" s="10"/>
      <c r="C65" s="26" t="s">
        <v>325</v>
      </c>
      <c r="D65" s="82">
        <v>43021</v>
      </c>
      <c r="E65" s="7">
        <v>3</v>
      </c>
      <c r="F65" s="8" t="s">
        <v>43</v>
      </c>
      <c r="G65" s="27">
        <v>2</v>
      </c>
    </row>
    <row r="66" spans="1:7" ht="14.25">
      <c r="A66" s="10"/>
      <c r="B66" s="10"/>
      <c r="C66" s="26" t="s">
        <v>353</v>
      </c>
      <c r="D66" s="82">
        <v>43023</v>
      </c>
      <c r="E66" s="7">
        <v>3</v>
      </c>
      <c r="F66" s="8" t="s">
        <v>43</v>
      </c>
      <c r="G66" s="27">
        <v>2</v>
      </c>
    </row>
    <row r="67" spans="1:7" ht="14.25">
      <c r="A67" s="10"/>
      <c r="B67" s="10"/>
      <c r="C67" s="26" t="s">
        <v>353</v>
      </c>
      <c r="D67" s="82">
        <v>43023</v>
      </c>
      <c r="E67" s="7">
        <v>3</v>
      </c>
      <c r="F67" s="8" t="s">
        <v>43</v>
      </c>
      <c r="G67" s="27">
        <v>2</v>
      </c>
    </row>
    <row r="68" spans="1:7" ht="14.25">
      <c r="A68" s="10"/>
      <c r="B68" s="10"/>
      <c r="C68" s="26"/>
      <c r="D68" s="26"/>
      <c r="E68" s="7"/>
      <c r="F68" s="8"/>
      <c r="G68" s="27">
        <f t="shared" ref="G68:G70" si="1">IF(E68&lt;&gt;"",VLOOKUP(E68&amp;", "&amp;F68,PointSkema,2,FALSE),0)</f>
        <v>0</v>
      </c>
    </row>
    <row r="69" spans="1:7" ht="14.25">
      <c r="A69" s="10"/>
      <c r="B69" s="10"/>
      <c r="C69" s="26"/>
      <c r="D69" s="26"/>
      <c r="E69" s="7"/>
      <c r="F69" s="8"/>
      <c r="G69" s="27">
        <f t="shared" si="1"/>
        <v>0</v>
      </c>
    </row>
    <row r="70" spans="1:7" ht="15" thickBot="1">
      <c r="A70" s="10"/>
      <c r="B70" s="10"/>
      <c r="C70" s="28"/>
      <c r="D70" s="26"/>
      <c r="E70" s="24"/>
      <c r="F70" s="25"/>
      <c r="G70" s="37">
        <f t="shared" si="1"/>
        <v>0</v>
      </c>
    </row>
    <row r="71" spans="1:7" ht="15" thickBot="1">
      <c r="A71" s="10"/>
      <c r="B71" s="10"/>
      <c r="C71" s="333" t="str">
        <f>+A56&amp;", "&amp;B56</f>
        <v>Noah F. Hastrup Pedersen, Sultan</v>
      </c>
      <c r="D71" s="334"/>
      <c r="E71" s="334"/>
      <c r="F71" s="38" t="s">
        <v>173</v>
      </c>
      <c r="G71" s="11">
        <f>SUM(G56:G70)</f>
        <v>24</v>
      </c>
    </row>
    <row r="72" spans="1:7" ht="14.25">
      <c r="A72" s="4"/>
      <c r="B72" s="4"/>
      <c r="C72" s="4"/>
      <c r="D72" s="13"/>
      <c r="E72" s="4"/>
      <c r="F72" s="4"/>
      <c r="G72" s="4"/>
    </row>
    <row r="73" spans="1:7" ht="15" thickBot="1">
      <c r="A73" s="4"/>
      <c r="B73" s="4"/>
      <c r="C73" s="4"/>
      <c r="D73" s="13"/>
      <c r="E73" s="4"/>
      <c r="F73" s="4"/>
      <c r="G73" s="4"/>
    </row>
    <row r="74" spans="1:7" ht="15" thickBot="1">
      <c r="A74" s="33" t="s">
        <v>0</v>
      </c>
      <c r="B74" s="42" t="s">
        <v>13</v>
      </c>
      <c r="C74" s="40" t="s">
        <v>2</v>
      </c>
      <c r="D74" s="35" t="s">
        <v>3</v>
      </c>
      <c r="E74" s="34" t="s">
        <v>8</v>
      </c>
      <c r="F74" s="34" t="s">
        <v>4</v>
      </c>
      <c r="G74" s="36" t="s">
        <v>5</v>
      </c>
    </row>
    <row r="75" spans="1:7" ht="15" thickBot="1">
      <c r="A75" s="39" t="s">
        <v>385</v>
      </c>
      <c r="B75" s="43" t="s">
        <v>364</v>
      </c>
      <c r="C75" s="41" t="s">
        <v>410</v>
      </c>
      <c r="D75" s="82">
        <v>42782</v>
      </c>
      <c r="E75" s="30">
        <v>3</v>
      </c>
      <c r="F75" s="31" t="s">
        <v>10</v>
      </c>
      <c r="G75" s="32">
        <v>2</v>
      </c>
    </row>
    <row r="76" spans="1:7" ht="14.25">
      <c r="A76" s="10"/>
      <c r="B76" s="10"/>
      <c r="C76" s="26" t="s">
        <v>410</v>
      </c>
      <c r="D76" s="82">
        <v>42782</v>
      </c>
      <c r="E76" s="7">
        <v>3</v>
      </c>
      <c r="F76" s="8" t="s">
        <v>12</v>
      </c>
      <c r="G76" s="27">
        <v>2</v>
      </c>
    </row>
    <row r="77" spans="1:7" ht="14.25">
      <c r="A77" s="10"/>
      <c r="B77" s="10"/>
      <c r="C77" s="26" t="s">
        <v>366</v>
      </c>
      <c r="D77" s="82">
        <v>42783</v>
      </c>
      <c r="E77" s="7">
        <v>3</v>
      </c>
      <c r="F77" s="8" t="s">
        <v>12</v>
      </c>
      <c r="G77" s="27">
        <v>2</v>
      </c>
    </row>
    <row r="78" spans="1:7" ht="14.25">
      <c r="A78" s="10"/>
      <c r="B78" s="10"/>
      <c r="C78" s="26" t="s">
        <v>325</v>
      </c>
      <c r="D78" s="82">
        <v>42783</v>
      </c>
      <c r="E78" s="7">
        <v>3</v>
      </c>
      <c r="F78" s="8" t="s">
        <v>11</v>
      </c>
      <c r="G78" s="27">
        <v>2</v>
      </c>
    </row>
    <row r="79" spans="1:7" ht="14.25">
      <c r="A79" s="10"/>
      <c r="B79" s="10"/>
      <c r="C79" s="26" t="s">
        <v>325</v>
      </c>
      <c r="D79" s="82">
        <v>42799</v>
      </c>
      <c r="E79" s="7">
        <v>3</v>
      </c>
      <c r="F79" s="8" t="s">
        <v>10</v>
      </c>
      <c r="G79" s="27">
        <v>2</v>
      </c>
    </row>
    <row r="80" spans="1:7" ht="14.25">
      <c r="A80" s="10"/>
      <c r="B80" s="10"/>
      <c r="C80" s="26" t="s">
        <v>325</v>
      </c>
      <c r="D80" s="82">
        <v>42799</v>
      </c>
      <c r="E80" s="7">
        <v>3</v>
      </c>
      <c r="F80" s="8" t="s">
        <v>12</v>
      </c>
      <c r="G80" s="27">
        <v>2</v>
      </c>
    </row>
    <row r="81" spans="1:7" ht="14.25">
      <c r="A81" s="10"/>
      <c r="B81" s="10"/>
      <c r="C81" s="26" t="s">
        <v>535</v>
      </c>
      <c r="D81" s="82">
        <v>42820</v>
      </c>
      <c r="E81" s="7">
        <v>3</v>
      </c>
      <c r="F81" s="8" t="s">
        <v>10</v>
      </c>
      <c r="G81" s="27">
        <v>2</v>
      </c>
    </row>
    <row r="82" spans="1:7" ht="14.25">
      <c r="A82" s="10"/>
      <c r="B82" s="10"/>
      <c r="C82" s="26" t="s">
        <v>535</v>
      </c>
      <c r="D82" s="82">
        <v>42820</v>
      </c>
      <c r="E82" s="7">
        <v>3</v>
      </c>
      <c r="F82" s="8" t="s">
        <v>12</v>
      </c>
      <c r="G82" s="27">
        <v>2</v>
      </c>
    </row>
    <row r="83" spans="1:7" ht="14.25">
      <c r="A83" s="10"/>
      <c r="B83" s="10"/>
      <c r="C83" s="26" t="s">
        <v>536</v>
      </c>
      <c r="D83" s="82">
        <v>42842</v>
      </c>
      <c r="E83" s="7">
        <v>3</v>
      </c>
      <c r="F83" s="8" t="s">
        <v>10</v>
      </c>
      <c r="G83" s="27">
        <v>2</v>
      </c>
    </row>
    <row r="84" spans="1:7" ht="14.25">
      <c r="A84" s="10"/>
      <c r="B84" s="10"/>
      <c r="C84" s="26" t="s">
        <v>536</v>
      </c>
      <c r="D84" s="82">
        <v>42842</v>
      </c>
      <c r="E84" s="7">
        <v>3</v>
      </c>
      <c r="F84" s="8" t="s">
        <v>12</v>
      </c>
      <c r="G84" s="27">
        <v>2</v>
      </c>
    </row>
    <row r="85" spans="1:7" ht="14.25">
      <c r="A85" s="10"/>
      <c r="B85" s="10"/>
      <c r="C85" s="26" t="s">
        <v>547</v>
      </c>
      <c r="D85" s="82">
        <v>42848</v>
      </c>
      <c r="E85" s="7"/>
      <c r="F85" s="8" t="s">
        <v>12</v>
      </c>
      <c r="G85" s="27">
        <v>1</v>
      </c>
    </row>
    <row r="86" spans="1:7" ht="14.25">
      <c r="A86" s="10"/>
      <c r="B86" s="10"/>
      <c r="C86" s="26" t="s">
        <v>548</v>
      </c>
      <c r="D86" s="82">
        <v>42855</v>
      </c>
      <c r="E86" s="7"/>
      <c r="F86" s="8" t="s">
        <v>40</v>
      </c>
      <c r="G86" s="27">
        <v>1</v>
      </c>
    </row>
    <row r="87" spans="1:7" ht="14.25">
      <c r="A87" s="10"/>
      <c r="B87" s="10"/>
      <c r="C87" s="26" t="s">
        <v>548</v>
      </c>
      <c r="D87" s="82">
        <v>42855</v>
      </c>
      <c r="E87" s="7">
        <v>2</v>
      </c>
      <c r="F87" s="8" t="s">
        <v>10</v>
      </c>
      <c r="G87" s="27">
        <f t="shared" ref="G87:G88" si="2">IF(E87&lt;&gt;"",VLOOKUP(E87&amp;", "&amp;F87,PointSkema,2,FALSE),0)</f>
        <v>5</v>
      </c>
    </row>
    <row r="88" spans="1:7" ht="14.25">
      <c r="A88" s="10"/>
      <c r="B88" s="10"/>
      <c r="C88" s="26" t="s">
        <v>325</v>
      </c>
      <c r="D88" s="82">
        <v>42890</v>
      </c>
      <c r="E88" s="7">
        <v>1</v>
      </c>
      <c r="F88" s="8" t="s">
        <v>12</v>
      </c>
      <c r="G88" s="27">
        <f t="shared" si="2"/>
        <v>6</v>
      </c>
    </row>
    <row r="89" spans="1:7" ht="14.25">
      <c r="A89" s="10"/>
      <c r="B89" s="10"/>
      <c r="C89" s="26" t="s">
        <v>366</v>
      </c>
      <c r="D89" s="82">
        <v>42890</v>
      </c>
      <c r="E89" s="7"/>
      <c r="F89" s="8" t="s">
        <v>10</v>
      </c>
      <c r="G89" s="27">
        <v>1</v>
      </c>
    </row>
    <row r="90" spans="1:7" ht="14.25">
      <c r="A90" s="10"/>
      <c r="B90" s="10"/>
      <c r="C90" s="26" t="s">
        <v>325</v>
      </c>
      <c r="D90" s="82">
        <v>42891</v>
      </c>
      <c r="E90" s="7"/>
      <c r="F90" s="8" t="s">
        <v>10</v>
      </c>
      <c r="G90" s="27">
        <v>1</v>
      </c>
    </row>
    <row r="91" spans="1:7" ht="14.25">
      <c r="A91" s="10"/>
      <c r="B91" s="10"/>
      <c r="C91" s="26" t="s">
        <v>599</v>
      </c>
      <c r="D91" s="82">
        <v>42945</v>
      </c>
      <c r="E91" s="7"/>
      <c r="F91" s="8" t="s">
        <v>11</v>
      </c>
      <c r="G91" s="27">
        <v>1</v>
      </c>
    </row>
    <row r="92" spans="1:7" ht="14.25">
      <c r="A92" s="10"/>
      <c r="B92" s="10"/>
      <c r="C92" s="26" t="s">
        <v>597</v>
      </c>
      <c r="D92" s="82">
        <v>42951</v>
      </c>
      <c r="E92" s="7">
        <v>3</v>
      </c>
      <c r="F92" s="8" t="s">
        <v>10</v>
      </c>
      <c r="G92" s="27">
        <v>2</v>
      </c>
    </row>
    <row r="93" spans="1:7" ht="14.25">
      <c r="A93" s="10"/>
      <c r="B93" s="10"/>
      <c r="C93" s="26" t="s">
        <v>597</v>
      </c>
      <c r="D93" s="82">
        <v>42951</v>
      </c>
      <c r="E93" s="7"/>
      <c r="F93" s="8" t="s">
        <v>12</v>
      </c>
      <c r="G93" s="27">
        <v>1</v>
      </c>
    </row>
    <row r="94" spans="1:7" ht="14.25">
      <c r="A94" s="10"/>
      <c r="B94" s="10"/>
      <c r="C94" s="26" t="s">
        <v>597</v>
      </c>
      <c r="D94" s="82">
        <v>42952</v>
      </c>
      <c r="E94" s="7"/>
      <c r="F94" s="8" t="s">
        <v>566</v>
      </c>
      <c r="G94" s="27">
        <v>1</v>
      </c>
    </row>
    <row r="95" spans="1:7" ht="14.25">
      <c r="A95" s="10"/>
      <c r="B95" s="10"/>
      <c r="C95" s="26" t="s">
        <v>597</v>
      </c>
      <c r="D95" s="82">
        <v>42952</v>
      </c>
      <c r="E95" s="7">
        <v>2</v>
      </c>
      <c r="F95" s="8" t="s">
        <v>569</v>
      </c>
      <c r="G95" s="27">
        <f t="shared" ref="G95" si="3">IF(E95&lt;&gt;"",VLOOKUP(E95&amp;", "&amp;F95,PointSkema,2,FALSE),0)</f>
        <v>5</v>
      </c>
    </row>
    <row r="96" spans="1:7" ht="14.25">
      <c r="A96" s="10"/>
      <c r="B96" s="10"/>
      <c r="C96" s="26" t="s">
        <v>325</v>
      </c>
      <c r="D96" s="82">
        <v>42944</v>
      </c>
      <c r="E96" s="7">
        <v>3</v>
      </c>
      <c r="F96" s="8" t="s">
        <v>12</v>
      </c>
      <c r="G96" s="27">
        <v>2</v>
      </c>
    </row>
    <row r="97" spans="1:7" ht="14.25">
      <c r="A97" s="10"/>
      <c r="B97" s="10"/>
      <c r="C97" s="26" t="s">
        <v>325</v>
      </c>
      <c r="D97" s="82">
        <v>42944</v>
      </c>
      <c r="E97" s="7">
        <v>3</v>
      </c>
      <c r="F97" s="8" t="s">
        <v>11</v>
      </c>
      <c r="G97" s="27">
        <v>2</v>
      </c>
    </row>
    <row r="98" spans="1:7" ht="14.25">
      <c r="A98" s="10"/>
      <c r="B98" s="10"/>
      <c r="C98" s="26" t="s">
        <v>325</v>
      </c>
      <c r="D98" s="82">
        <v>42959</v>
      </c>
      <c r="E98" s="7">
        <v>3</v>
      </c>
      <c r="F98" s="8" t="s">
        <v>12</v>
      </c>
      <c r="G98" s="27">
        <v>2</v>
      </c>
    </row>
    <row r="99" spans="1:7" ht="14.25">
      <c r="A99" s="10"/>
      <c r="B99" s="10"/>
      <c r="C99" s="26" t="s">
        <v>325</v>
      </c>
      <c r="D99" s="82">
        <v>42959</v>
      </c>
      <c r="E99" s="7">
        <v>3</v>
      </c>
      <c r="F99" s="8" t="s">
        <v>10</v>
      </c>
      <c r="G99" s="27">
        <v>2</v>
      </c>
    </row>
    <row r="100" spans="1:7" ht="14.25">
      <c r="A100" s="10"/>
      <c r="B100" s="10"/>
      <c r="C100" s="26" t="s">
        <v>325</v>
      </c>
      <c r="D100" s="82">
        <v>42960</v>
      </c>
      <c r="E100" s="7">
        <v>3</v>
      </c>
      <c r="F100" s="8" t="s">
        <v>10</v>
      </c>
      <c r="G100" s="27">
        <v>2</v>
      </c>
    </row>
    <row r="101" spans="1:7" ht="14.25">
      <c r="A101" s="10"/>
      <c r="B101" s="10"/>
      <c r="C101" s="26" t="s">
        <v>325</v>
      </c>
      <c r="D101" s="82">
        <v>42960</v>
      </c>
      <c r="E101" s="7">
        <v>3</v>
      </c>
      <c r="F101" s="8" t="s">
        <v>12</v>
      </c>
      <c r="G101" s="27">
        <v>2</v>
      </c>
    </row>
    <row r="102" spans="1:7" ht="14.25">
      <c r="A102" s="10"/>
      <c r="B102" s="10"/>
      <c r="C102" s="26" t="s">
        <v>639</v>
      </c>
      <c r="D102" s="82">
        <v>42980</v>
      </c>
      <c r="E102" s="7"/>
      <c r="F102" s="8" t="s">
        <v>12</v>
      </c>
      <c r="G102" s="27">
        <v>1</v>
      </c>
    </row>
    <row r="103" spans="1:7" ht="14.25">
      <c r="A103" s="10"/>
      <c r="B103" s="10"/>
      <c r="C103" s="26" t="s">
        <v>625</v>
      </c>
      <c r="D103" s="82">
        <v>42986</v>
      </c>
      <c r="E103" s="7">
        <v>3</v>
      </c>
      <c r="F103" s="8" t="s">
        <v>12</v>
      </c>
      <c r="G103" s="27">
        <v>2</v>
      </c>
    </row>
    <row r="104" spans="1:7" ht="14.25">
      <c r="A104" s="10"/>
      <c r="B104" s="10"/>
      <c r="C104" s="26" t="s">
        <v>637</v>
      </c>
      <c r="D104" s="82">
        <v>42994</v>
      </c>
      <c r="E104" s="7">
        <v>1</v>
      </c>
      <c r="F104" s="8" t="s">
        <v>12</v>
      </c>
      <c r="G104" s="27">
        <f t="shared" ref="G104" si="4">IF(E104&lt;&gt;"",VLOOKUP(E104&amp;", "&amp;F104,PointSkema,2,FALSE),0)</f>
        <v>6</v>
      </c>
    </row>
    <row r="105" spans="1:7" ht="14.25">
      <c r="A105" s="10"/>
      <c r="B105" s="10"/>
      <c r="C105" s="26" t="s">
        <v>325</v>
      </c>
      <c r="D105" s="82">
        <v>43021</v>
      </c>
      <c r="E105" s="7">
        <v>3</v>
      </c>
      <c r="F105" s="8" t="s">
        <v>12</v>
      </c>
      <c r="G105" s="27">
        <v>2</v>
      </c>
    </row>
    <row r="106" spans="1:7" ht="14.25">
      <c r="A106" s="10"/>
      <c r="B106" s="10"/>
      <c r="C106" s="26" t="s">
        <v>325</v>
      </c>
      <c r="D106" s="82">
        <v>43021</v>
      </c>
      <c r="E106" s="7">
        <v>3</v>
      </c>
      <c r="F106" s="8" t="s">
        <v>566</v>
      </c>
      <c r="G106" s="27">
        <v>2</v>
      </c>
    </row>
    <row r="107" spans="1:7" ht="14.25">
      <c r="A107" s="10"/>
      <c r="B107" s="10"/>
      <c r="C107" s="26" t="s">
        <v>638</v>
      </c>
      <c r="D107" s="82">
        <v>43022</v>
      </c>
      <c r="E107" s="7">
        <v>2</v>
      </c>
      <c r="F107" s="8" t="s">
        <v>12</v>
      </c>
      <c r="G107" s="27">
        <v>5</v>
      </c>
    </row>
    <row r="108" spans="1:7" ht="14.25">
      <c r="A108" s="10"/>
      <c r="B108" s="10"/>
      <c r="C108" s="26" t="s">
        <v>325</v>
      </c>
      <c r="D108" s="82">
        <v>43079</v>
      </c>
      <c r="E108" s="7">
        <v>3</v>
      </c>
      <c r="F108" s="8" t="s">
        <v>566</v>
      </c>
      <c r="G108" s="27">
        <v>2</v>
      </c>
    </row>
    <row r="109" spans="1:7" ht="14.25">
      <c r="A109" s="10"/>
      <c r="B109" s="10"/>
      <c r="C109" s="26" t="s">
        <v>325</v>
      </c>
      <c r="D109" s="82">
        <v>43079</v>
      </c>
      <c r="E109" s="7">
        <v>2</v>
      </c>
      <c r="F109" s="8" t="s">
        <v>569</v>
      </c>
      <c r="G109" s="27">
        <v>2</v>
      </c>
    </row>
    <row r="110" spans="1:7" ht="14.25">
      <c r="A110" s="10"/>
      <c r="B110" s="10"/>
      <c r="C110" s="82" t="s">
        <v>637</v>
      </c>
      <c r="D110" s="82">
        <v>43098</v>
      </c>
      <c r="E110" s="7">
        <v>1</v>
      </c>
      <c r="F110" s="8" t="s">
        <v>569</v>
      </c>
      <c r="G110" s="27">
        <v>6</v>
      </c>
    </row>
    <row r="111" spans="1:7" ht="14.25">
      <c r="A111" s="10"/>
      <c r="B111" s="10"/>
      <c r="C111" s="26" t="s">
        <v>637</v>
      </c>
      <c r="D111" s="82">
        <v>43098</v>
      </c>
      <c r="E111" s="7">
        <v>1</v>
      </c>
      <c r="F111" s="8" t="s">
        <v>572</v>
      </c>
      <c r="G111" s="27">
        <f t="shared" ref="G111:G113" si="5">IF(E111&lt;&gt;"",VLOOKUP(E111&amp;", "&amp;F111,PointSkema,2,FALSE),0)</f>
        <v>6</v>
      </c>
    </row>
    <row r="112" spans="1:7" ht="14.25">
      <c r="A112" s="10"/>
      <c r="B112" s="10"/>
      <c r="C112" s="26"/>
      <c r="D112" s="82"/>
      <c r="E112" s="7"/>
      <c r="F112" s="8"/>
      <c r="G112" s="27">
        <f t="shared" si="5"/>
        <v>0</v>
      </c>
    </row>
    <row r="113" spans="1:7" ht="14.25">
      <c r="A113" s="10"/>
      <c r="B113" s="10"/>
      <c r="C113" s="26"/>
      <c r="D113" s="82"/>
      <c r="E113" s="7"/>
      <c r="F113" s="8"/>
      <c r="G113" s="27">
        <f t="shared" si="5"/>
        <v>0</v>
      </c>
    </row>
    <row r="114" spans="1:7" ht="14.25">
      <c r="A114" s="10"/>
      <c r="B114" s="10"/>
      <c r="C114" s="26"/>
      <c r="D114" s="82"/>
      <c r="E114" s="7"/>
      <c r="F114" s="8"/>
      <c r="G114" s="27">
        <v>0</v>
      </c>
    </row>
    <row r="115" spans="1:7" ht="14.25">
      <c r="A115" s="10"/>
      <c r="B115" s="10"/>
      <c r="C115" s="26"/>
      <c r="D115" s="82"/>
      <c r="E115" s="7"/>
      <c r="F115" s="8"/>
      <c r="G115" s="27">
        <f t="shared" ref="G115" si="6">IF(E115&lt;&gt;"",VLOOKUP(E115&amp;", "&amp;F115,PointSkema,2,FALSE),0)</f>
        <v>0</v>
      </c>
    </row>
    <row r="116" spans="1:7" ht="15" thickBot="1">
      <c r="A116" s="10"/>
      <c r="B116" s="10"/>
      <c r="C116" s="26"/>
      <c r="D116" s="82"/>
      <c r="E116" s="7"/>
      <c r="F116" s="8"/>
      <c r="G116" s="27">
        <v>0</v>
      </c>
    </row>
    <row r="117" spans="1:7" ht="15" thickBot="1">
      <c r="A117" s="10"/>
      <c r="B117" s="10"/>
      <c r="C117" s="229" t="str">
        <f>+A75&amp;", "&amp;B75</f>
        <v xml:space="preserve">Thilde Holm Nielsen , Mirain Galicia </v>
      </c>
      <c r="D117" s="230"/>
      <c r="E117" s="230"/>
      <c r="F117" s="38" t="s">
        <v>173</v>
      </c>
      <c r="G117" s="11">
        <f>SUM(G75:G116)</f>
        <v>91</v>
      </c>
    </row>
    <row r="118" spans="1:7" ht="15" thickBot="1">
      <c r="A118" s="4"/>
      <c r="B118" s="4"/>
      <c r="C118" s="4"/>
      <c r="D118" s="13"/>
      <c r="E118" s="4"/>
      <c r="F118" s="4"/>
      <c r="G118" s="4"/>
    </row>
    <row r="119" spans="1:7" ht="15" thickBot="1">
      <c r="A119" s="33" t="s">
        <v>0</v>
      </c>
      <c r="B119" s="42" t="s">
        <v>13</v>
      </c>
      <c r="C119" s="287" t="s">
        <v>2</v>
      </c>
      <c r="D119" s="288" t="s">
        <v>3</v>
      </c>
      <c r="E119" s="289" t="s">
        <v>8</v>
      </c>
      <c r="F119" s="289" t="s">
        <v>4</v>
      </c>
      <c r="G119" s="290" t="s">
        <v>5</v>
      </c>
    </row>
    <row r="120" spans="1:7" ht="15.75" thickBot="1">
      <c r="A120" s="39" t="s">
        <v>429</v>
      </c>
      <c r="B120" s="205" t="s">
        <v>430</v>
      </c>
      <c r="C120" s="291" t="s">
        <v>325</v>
      </c>
      <c r="D120" s="293">
        <v>42799</v>
      </c>
      <c r="E120" s="294">
        <v>3</v>
      </c>
      <c r="F120" s="295" t="s">
        <v>651</v>
      </c>
      <c r="G120" s="296">
        <v>2</v>
      </c>
    </row>
    <row r="121" spans="1:7" ht="14.25">
      <c r="A121" s="10"/>
      <c r="B121" s="10"/>
      <c r="C121" s="89" t="s">
        <v>366</v>
      </c>
      <c r="D121" s="82">
        <v>42889</v>
      </c>
      <c r="E121" s="7"/>
      <c r="F121" s="8" t="s">
        <v>40</v>
      </c>
      <c r="G121" s="27">
        <v>1</v>
      </c>
    </row>
    <row r="122" spans="1:7" ht="14.25">
      <c r="A122" s="10"/>
      <c r="B122" s="10"/>
      <c r="C122" s="89" t="s">
        <v>366</v>
      </c>
      <c r="D122" s="82">
        <v>42889</v>
      </c>
      <c r="E122" s="7"/>
      <c r="F122" s="8" t="s">
        <v>10</v>
      </c>
      <c r="G122" s="27">
        <v>1</v>
      </c>
    </row>
    <row r="123" spans="1:7" ht="14.25">
      <c r="A123" s="10"/>
      <c r="B123" s="10"/>
      <c r="C123" s="89" t="s">
        <v>325</v>
      </c>
      <c r="D123" s="82">
        <v>43037</v>
      </c>
      <c r="E123" s="7">
        <v>3</v>
      </c>
      <c r="F123" s="8" t="s">
        <v>40</v>
      </c>
      <c r="G123" s="27">
        <v>2</v>
      </c>
    </row>
    <row r="124" spans="1:7" ht="14.25">
      <c r="A124" s="10"/>
      <c r="B124" s="10"/>
      <c r="C124" s="89" t="s">
        <v>325</v>
      </c>
      <c r="D124" s="82">
        <v>43079</v>
      </c>
      <c r="E124" s="7"/>
      <c r="F124" s="8" t="s">
        <v>10</v>
      </c>
      <c r="G124" s="27">
        <v>1</v>
      </c>
    </row>
    <row r="125" spans="1:7" ht="14.25">
      <c r="A125" s="10"/>
      <c r="B125" s="10"/>
      <c r="C125" s="89" t="s">
        <v>325</v>
      </c>
      <c r="D125" s="82">
        <v>43021</v>
      </c>
      <c r="E125" s="7">
        <v>3</v>
      </c>
      <c r="F125" s="8" t="s">
        <v>10</v>
      </c>
      <c r="G125" s="27">
        <v>2</v>
      </c>
    </row>
    <row r="126" spans="1:7" ht="14.25">
      <c r="A126" s="10"/>
      <c r="B126" s="10"/>
      <c r="C126" s="89" t="s">
        <v>325</v>
      </c>
      <c r="D126" s="82">
        <v>43021</v>
      </c>
      <c r="E126" s="7">
        <v>3</v>
      </c>
      <c r="F126" s="8" t="s">
        <v>12</v>
      </c>
      <c r="G126" s="27">
        <v>2</v>
      </c>
    </row>
    <row r="127" spans="1:7" ht="14.25">
      <c r="A127" s="10"/>
      <c r="B127" s="10"/>
      <c r="C127" s="89"/>
      <c r="D127" s="82"/>
      <c r="E127" s="7"/>
      <c r="F127" s="8"/>
      <c r="G127" s="27">
        <v>0</v>
      </c>
    </row>
    <row r="128" spans="1:7" ht="14.25">
      <c r="A128" s="10"/>
      <c r="B128" s="10"/>
      <c r="C128" s="89"/>
      <c r="D128" s="82"/>
      <c r="E128" s="7"/>
      <c r="F128" s="8"/>
      <c r="G128" s="27">
        <v>0</v>
      </c>
    </row>
    <row r="129" spans="1:8" ht="14.25">
      <c r="A129" s="10"/>
      <c r="B129" s="10"/>
      <c r="C129" s="89"/>
      <c r="D129" s="82"/>
      <c r="E129" s="7"/>
      <c r="F129" s="8"/>
      <c r="G129" s="27">
        <f t="shared" ref="G129:G135" si="7">IF(E129&lt;&gt;"",VLOOKUP(E129&amp;", "&amp;F129,PointSkema,2,FALSE),0)</f>
        <v>0</v>
      </c>
    </row>
    <row r="130" spans="1:8" ht="14.25">
      <c r="A130" s="10"/>
      <c r="B130" s="10"/>
      <c r="C130" s="89"/>
      <c r="D130" s="82"/>
      <c r="E130" s="7"/>
      <c r="F130" s="8"/>
      <c r="G130" s="27">
        <f t="shared" si="7"/>
        <v>0</v>
      </c>
    </row>
    <row r="131" spans="1:8" ht="14.25">
      <c r="A131" s="10"/>
      <c r="B131" s="10"/>
      <c r="C131" s="89"/>
      <c r="D131" s="82"/>
      <c r="E131" s="7"/>
      <c r="F131" s="8"/>
      <c r="G131" s="27">
        <f t="shared" si="7"/>
        <v>0</v>
      </c>
    </row>
    <row r="132" spans="1:8" ht="14.25">
      <c r="A132" s="10"/>
      <c r="B132" s="10"/>
      <c r="C132" s="89"/>
      <c r="D132" s="82"/>
      <c r="E132" s="7"/>
      <c r="F132" s="8"/>
      <c r="G132" s="27">
        <v>0</v>
      </c>
    </row>
    <row r="133" spans="1:8" ht="14.25">
      <c r="A133" s="10"/>
      <c r="B133" s="10"/>
      <c r="C133" s="89"/>
      <c r="D133" s="82"/>
      <c r="E133" s="7"/>
      <c r="F133" s="8"/>
      <c r="G133" s="27">
        <f t="shared" si="7"/>
        <v>0</v>
      </c>
    </row>
    <row r="134" spans="1:8" ht="14.25">
      <c r="A134" s="10"/>
      <c r="B134" s="10"/>
      <c r="C134" s="89"/>
      <c r="D134" s="82"/>
      <c r="E134" s="7"/>
      <c r="F134" s="8"/>
      <c r="G134" s="27">
        <v>0</v>
      </c>
    </row>
    <row r="135" spans="1:8" ht="15" thickBot="1">
      <c r="A135" s="10"/>
      <c r="B135" s="10"/>
      <c r="C135" s="286"/>
      <c r="D135" s="292"/>
      <c r="E135" s="204"/>
      <c r="F135" s="219"/>
      <c r="G135" s="220">
        <f t="shared" si="7"/>
        <v>0</v>
      </c>
    </row>
    <row r="136" spans="1:8" ht="15" thickBot="1">
      <c r="A136" s="10"/>
      <c r="B136" s="10"/>
      <c r="C136" s="229" t="str">
        <f>+A120&amp;", "&amp;B120</f>
        <v xml:space="preserve">Annika Juul Svenstrup , Hellet Maskot </v>
      </c>
      <c r="D136" s="230"/>
      <c r="E136" s="230"/>
      <c r="F136" s="38" t="s">
        <v>173</v>
      </c>
      <c r="G136" s="11">
        <f>SUM(G120:G135)</f>
        <v>11</v>
      </c>
    </row>
    <row r="137" spans="1:8" ht="15" thickBot="1">
      <c r="A137" s="4"/>
      <c r="B137" s="4"/>
      <c r="C137" s="4"/>
      <c r="D137" s="13"/>
      <c r="E137" s="4"/>
      <c r="F137" s="4"/>
      <c r="G137" s="4"/>
    </row>
    <row r="138" spans="1:8" ht="15" thickBot="1">
      <c r="A138" s="33" t="s">
        <v>0</v>
      </c>
      <c r="B138" s="42" t="s">
        <v>13</v>
      </c>
      <c r="C138" s="40" t="s">
        <v>2</v>
      </c>
      <c r="D138" s="35" t="s">
        <v>3</v>
      </c>
      <c r="E138" s="34" t="s">
        <v>8</v>
      </c>
      <c r="F138" s="34" t="s">
        <v>4</v>
      </c>
      <c r="G138" s="36" t="s">
        <v>5</v>
      </c>
    </row>
    <row r="139" spans="1:8" ht="15" thickBot="1">
      <c r="A139" s="39" t="s">
        <v>676</v>
      </c>
      <c r="B139" s="43" t="s">
        <v>677</v>
      </c>
      <c r="C139" s="41" t="s">
        <v>366</v>
      </c>
      <c r="D139" s="82">
        <v>43037</v>
      </c>
      <c r="E139" s="30">
        <v>3</v>
      </c>
      <c r="F139" s="31" t="s">
        <v>43</v>
      </c>
      <c r="G139" s="32">
        <v>2</v>
      </c>
      <c r="H139" s="238" t="s">
        <v>636</v>
      </c>
    </row>
    <row r="140" spans="1:8" ht="14.25">
      <c r="A140" s="10"/>
      <c r="B140" s="10"/>
      <c r="C140" s="26"/>
      <c r="D140" s="26"/>
      <c r="E140" s="7"/>
      <c r="F140" s="8"/>
      <c r="G140" s="27">
        <f t="shared" ref="G140:G153" si="8">IF(E140&lt;&gt;"",VLOOKUP(E140&amp;", "&amp;F140,PointSkema,2,FALSE),0)</f>
        <v>0</v>
      </c>
    </row>
    <row r="141" spans="1:8" ht="14.25">
      <c r="A141" s="10"/>
      <c r="B141" s="10"/>
      <c r="C141" s="26"/>
      <c r="D141" s="26"/>
      <c r="E141" s="7"/>
      <c r="F141" s="8"/>
      <c r="G141" s="27">
        <f t="shared" si="8"/>
        <v>0</v>
      </c>
    </row>
    <row r="142" spans="1:8" ht="14.25">
      <c r="A142" s="10"/>
      <c r="B142" s="10"/>
      <c r="C142" s="26"/>
      <c r="D142" s="26"/>
      <c r="E142" s="7"/>
      <c r="F142" s="8"/>
      <c r="G142" s="27">
        <f t="shared" si="8"/>
        <v>0</v>
      </c>
    </row>
    <row r="143" spans="1:8" ht="14.25">
      <c r="A143" s="10"/>
      <c r="B143" s="10"/>
      <c r="C143" s="26"/>
      <c r="D143" s="26"/>
      <c r="E143" s="7"/>
      <c r="F143" s="8"/>
      <c r="G143" s="27">
        <f t="shared" si="8"/>
        <v>0</v>
      </c>
    </row>
    <row r="144" spans="1:8" ht="14.25">
      <c r="A144" s="10"/>
      <c r="B144" s="10"/>
      <c r="C144" s="26"/>
      <c r="D144" s="26"/>
      <c r="E144" s="7"/>
      <c r="F144" s="8"/>
      <c r="G144" s="27">
        <f t="shared" si="8"/>
        <v>0</v>
      </c>
    </row>
    <row r="145" spans="1:7" ht="14.25">
      <c r="A145" s="10"/>
      <c r="B145" s="10"/>
      <c r="C145" s="26"/>
      <c r="D145" s="26"/>
      <c r="E145" s="7"/>
      <c r="F145" s="8"/>
      <c r="G145" s="27">
        <f t="shared" si="8"/>
        <v>0</v>
      </c>
    </row>
    <row r="146" spans="1:7" ht="14.25">
      <c r="A146" s="10"/>
      <c r="B146" s="10"/>
      <c r="C146" s="26"/>
      <c r="D146" s="26"/>
      <c r="E146" s="7"/>
      <c r="F146" s="8"/>
      <c r="G146" s="27">
        <f t="shared" si="8"/>
        <v>0</v>
      </c>
    </row>
    <row r="147" spans="1:7" ht="14.25">
      <c r="A147" s="10"/>
      <c r="B147" s="10"/>
      <c r="C147" s="26"/>
      <c r="D147" s="26"/>
      <c r="E147" s="7"/>
      <c r="F147" s="8"/>
      <c r="G147" s="27">
        <f t="shared" si="8"/>
        <v>0</v>
      </c>
    </row>
    <row r="148" spans="1:7" ht="14.25">
      <c r="A148" s="10"/>
      <c r="B148" s="10"/>
      <c r="C148" s="26"/>
      <c r="D148" s="26"/>
      <c r="E148" s="7"/>
      <c r="F148" s="8"/>
      <c r="G148" s="27">
        <f t="shared" si="8"/>
        <v>0</v>
      </c>
    </row>
    <row r="149" spans="1:7" ht="14.25">
      <c r="A149" s="10"/>
      <c r="B149" s="10"/>
      <c r="C149" s="26"/>
      <c r="D149" s="26"/>
      <c r="E149" s="7"/>
      <c r="F149" s="8"/>
      <c r="G149" s="27">
        <f t="shared" si="8"/>
        <v>0</v>
      </c>
    </row>
    <row r="150" spans="1:7" ht="14.25">
      <c r="A150" s="10"/>
      <c r="B150" s="10"/>
      <c r="C150" s="26"/>
      <c r="D150" s="26"/>
      <c r="E150" s="7"/>
      <c r="F150" s="8"/>
      <c r="G150" s="27">
        <f t="shared" si="8"/>
        <v>0</v>
      </c>
    </row>
    <row r="151" spans="1:7" ht="14.25">
      <c r="A151" s="10"/>
      <c r="B151" s="10"/>
      <c r="C151" s="26"/>
      <c r="D151" s="26"/>
      <c r="E151" s="7"/>
      <c r="F151" s="8"/>
      <c r="G151" s="27">
        <f t="shared" si="8"/>
        <v>0</v>
      </c>
    </row>
    <row r="152" spans="1:7" ht="14.25">
      <c r="A152" s="10"/>
      <c r="B152" s="10"/>
      <c r="C152" s="26"/>
      <c r="D152" s="26"/>
      <c r="E152" s="7"/>
      <c r="F152" s="8"/>
      <c r="G152" s="27">
        <f t="shared" si="8"/>
        <v>0</v>
      </c>
    </row>
    <row r="153" spans="1:7" ht="15" thickBot="1">
      <c r="A153" s="10"/>
      <c r="B153" s="10"/>
      <c r="C153" s="28"/>
      <c r="D153" s="26"/>
      <c r="E153" s="24"/>
      <c r="F153" s="25"/>
      <c r="G153" s="37">
        <f t="shared" si="8"/>
        <v>0</v>
      </c>
    </row>
    <row r="154" spans="1:7" ht="15" thickBot="1">
      <c r="A154" s="10"/>
      <c r="B154" s="10"/>
      <c r="C154" s="229" t="str">
        <f>+A139&amp;", "&amp;B139</f>
        <v xml:space="preserve">Rebekka Holm Nielsen , Galicia </v>
      </c>
      <c r="D154" s="230"/>
      <c r="E154" s="230"/>
      <c r="F154" s="38" t="s">
        <v>173</v>
      </c>
      <c r="G154" s="11">
        <f>SUM(G139:G153)</f>
        <v>2</v>
      </c>
    </row>
    <row r="155" spans="1:7" ht="14.25">
      <c r="A155" s="4"/>
      <c r="B155" s="4"/>
      <c r="C155" s="4"/>
      <c r="D155" s="13"/>
      <c r="E155" s="4"/>
      <c r="F155" s="4"/>
      <c r="G155" s="4"/>
    </row>
    <row r="156" spans="1:7" ht="15" thickBot="1">
      <c r="A156" s="4"/>
      <c r="B156" s="4"/>
      <c r="C156" s="4"/>
      <c r="D156" s="13"/>
      <c r="E156" s="4"/>
      <c r="F156" s="4"/>
      <c r="G156" s="4"/>
    </row>
    <row r="157" spans="1:7" ht="15" thickBot="1">
      <c r="A157" s="33" t="s">
        <v>0</v>
      </c>
      <c r="B157" s="42" t="s">
        <v>13</v>
      </c>
      <c r="C157" s="40" t="s">
        <v>2</v>
      </c>
      <c r="D157" s="35" t="s">
        <v>3</v>
      </c>
      <c r="E157" s="34" t="s">
        <v>8</v>
      </c>
      <c r="F157" s="34" t="s">
        <v>4</v>
      </c>
      <c r="G157" s="36" t="s">
        <v>5</v>
      </c>
    </row>
    <row r="158" spans="1:7" ht="15" thickBot="1">
      <c r="A158" s="39" t="s">
        <v>431</v>
      </c>
      <c r="B158" s="43" t="s">
        <v>354</v>
      </c>
      <c r="C158" s="41" t="s">
        <v>366</v>
      </c>
      <c r="D158" s="82">
        <v>42891</v>
      </c>
      <c r="E158" s="30">
        <v>3</v>
      </c>
      <c r="F158" s="31" t="s">
        <v>40</v>
      </c>
      <c r="G158" s="32">
        <v>5</v>
      </c>
    </row>
    <row r="159" spans="1:7" ht="14.25">
      <c r="A159" s="10"/>
      <c r="B159" s="10"/>
      <c r="C159" s="26" t="s">
        <v>366</v>
      </c>
      <c r="D159" s="82">
        <v>42891</v>
      </c>
      <c r="E159" s="7">
        <v>3</v>
      </c>
      <c r="F159" s="8" t="s">
        <v>43</v>
      </c>
      <c r="G159" s="27">
        <v>2</v>
      </c>
    </row>
    <row r="160" spans="1:7" ht="14.25">
      <c r="A160" s="10"/>
      <c r="B160" s="10"/>
      <c r="C160" s="26"/>
      <c r="D160" s="26"/>
      <c r="E160" s="7"/>
      <c r="F160" s="8"/>
      <c r="G160" s="27">
        <f t="shared" ref="G160:G172" si="9">IF(E160&lt;&gt;"",VLOOKUP(E160&amp;", "&amp;F160,PointSkema,2,FALSE),0)</f>
        <v>0</v>
      </c>
    </row>
    <row r="161" spans="1:7" ht="14.25">
      <c r="A161" s="10"/>
      <c r="B161" s="10"/>
      <c r="C161" s="26"/>
      <c r="D161" s="26"/>
      <c r="E161" s="7"/>
      <c r="F161" s="8"/>
      <c r="G161" s="27">
        <f t="shared" si="9"/>
        <v>0</v>
      </c>
    </row>
    <row r="162" spans="1:7" ht="14.25">
      <c r="A162" s="10"/>
      <c r="B162" s="10"/>
      <c r="C162" s="26"/>
      <c r="D162" s="26"/>
      <c r="E162" s="7"/>
      <c r="F162" s="8"/>
      <c r="G162" s="27">
        <f t="shared" si="9"/>
        <v>0</v>
      </c>
    </row>
    <row r="163" spans="1:7" ht="14.25">
      <c r="A163" s="10"/>
      <c r="B163" s="10"/>
      <c r="C163" s="26"/>
      <c r="D163" s="26"/>
      <c r="E163" s="7"/>
      <c r="F163" s="8"/>
      <c r="G163" s="27">
        <f t="shared" si="9"/>
        <v>0</v>
      </c>
    </row>
    <row r="164" spans="1:7" ht="14.25">
      <c r="A164" s="10"/>
      <c r="B164" s="10"/>
      <c r="C164" s="26"/>
      <c r="D164" s="26"/>
      <c r="E164" s="7"/>
      <c r="F164" s="8"/>
      <c r="G164" s="27">
        <f t="shared" si="9"/>
        <v>0</v>
      </c>
    </row>
    <row r="165" spans="1:7" ht="14.25">
      <c r="A165" s="10"/>
      <c r="B165" s="10"/>
      <c r="C165" s="26"/>
      <c r="D165" s="26"/>
      <c r="E165" s="7"/>
      <c r="F165" s="8"/>
      <c r="G165" s="27">
        <f t="shared" si="9"/>
        <v>0</v>
      </c>
    </row>
    <row r="166" spans="1:7" ht="14.25">
      <c r="A166" s="10"/>
      <c r="B166" s="10"/>
      <c r="C166" s="26"/>
      <c r="D166" s="26"/>
      <c r="E166" s="7"/>
      <c r="F166" s="8"/>
      <c r="G166" s="27">
        <f t="shared" si="9"/>
        <v>0</v>
      </c>
    </row>
    <row r="167" spans="1:7" ht="14.25">
      <c r="A167" s="10"/>
      <c r="B167" s="10"/>
      <c r="C167" s="26"/>
      <c r="D167" s="26"/>
      <c r="E167" s="7"/>
      <c r="F167" s="8"/>
      <c r="G167" s="27">
        <f t="shared" si="9"/>
        <v>0</v>
      </c>
    </row>
    <row r="168" spans="1:7" ht="14.25">
      <c r="A168" s="10"/>
      <c r="B168" s="10"/>
      <c r="C168" s="26"/>
      <c r="D168" s="26"/>
      <c r="E168" s="7"/>
      <c r="F168" s="8"/>
      <c r="G168" s="27">
        <f t="shared" si="9"/>
        <v>0</v>
      </c>
    </row>
    <row r="169" spans="1:7" ht="14.25">
      <c r="A169" s="10"/>
      <c r="B169" s="10"/>
      <c r="C169" s="26"/>
      <c r="D169" s="26"/>
      <c r="E169" s="7"/>
      <c r="F169" s="8"/>
      <c r="G169" s="27">
        <f t="shared" si="9"/>
        <v>0</v>
      </c>
    </row>
    <row r="170" spans="1:7" ht="14.25">
      <c r="A170" s="10"/>
      <c r="B170" s="10"/>
      <c r="C170" s="26"/>
      <c r="D170" s="26"/>
      <c r="E170" s="7"/>
      <c r="F170" s="8"/>
      <c r="G170" s="27">
        <f t="shared" si="9"/>
        <v>0</v>
      </c>
    </row>
    <row r="171" spans="1:7" ht="14.25">
      <c r="A171" s="10"/>
      <c r="B171" s="10"/>
      <c r="C171" s="26"/>
      <c r="D171" s="26"/>
      <c r="E171" s="7"/>
      <c r="F171" s="8"/>
      <c r="G171" s="27">
        <f t="shared" si="9"/>
        <v>0</v>
      </c>
    </row>
    <row r="172" spans="1:7" ht="15" thickBot="1">
      <c r="A172" s="10"/>
      <c r="B172" s="10"/>
      <c r="C172" s="28"/>
      <c r="D172" s="26"/>
      <c r="E172" s="24"/>
      <c r="F172" s="25"/>
      <c r="G172" s="37">
        <f t="shared" si="9"/>
        <v>0</v>
      </c>
    </row>
    <row r="173" spans="1:7" ht="15" thickBot="1">
      <c r="A173" s="10"/>
      <c r="B173" s="10"/>
      <c r="C173" s="229" t="str">
        <f>+A158&amp;", "&amp;B158</f>
        <v xml:space="preserve">Mathilde Andersen , Sabine </v>
      </c>
      <c r="D173" s="230"/>
      <c r="E173" s="230"/>
      <c r="F173" s="38" t="s">
        <v>173</v>
      </c>
      <c r="G173" s="11">
        <f>SUM(G158:G172)</f>
        <v>7</v>
      </c>
    </row>
    <row r="174" spans="1:7" ht="15" thickBot="1">
      <c r="A174" s="4"/>
      <c r="B174" s="4"/>
      <c r="C174" s="4"/>
      <c r="D174" s="13"/>
      <c r="E174" s="4"/>
      <c r="F174" s="4"/>
      <c r="G174" s="4"/>
    </row>
    <row r="175" spans="1:7" ht="15" thickBot="1">
      <c r="A175" s="33" t="s">
        <v>0</v>
      </c>
      <c r="B175" s="42" t="s">
        <v>13</v>
      </c>
      <c r="C175" s="40" t="s">
        <v>2</v>
      </c>
      <c r="D175" s="35" t="s">
        <v>3</v>
      </c>
      <c r="E175" s="34" t="s">
        <v>8</v>
      </c>
      <c r="F175" s="34" t="s">
        <v>4</v>
      </c>
      <c r="G175" s="36" t="s">
        <v>5</v>
      </c>
    </row>
    <row r="176" spans="1:7" ht="15" thickBot="1">
      <c r="A176" s="178" t="s">
        <v>431</v>
      </c>
      <c r="B176" s="179" t="s">
        <v>432</v>
      </c>
      <c r="C176" s="180" t="s">
        <v>366</v>
      </c>
      <c r="D176" s="181">
        <v>42799</v>
      </c>
      <c r="E176" s="182">
        <v>3</v>
      </c>
      <c r="F176" s="183" t="s">
        <v>12</v>
      </c>
      <c r="G176" s="184">
        <v>2</v>
      </c>
    </row>
    <row r="177" spans="1:7" ht="14.25">
      <c r="A177" s="185"/>
      <c r="B177" s="185"/>
      <c r="C177" s="180" t="s">
        <v>366</v>
      </c>
      <c r="D177" s="181">
        <v>42799</v>
      </c>
      <c r="E177" s="182">
        <v>3</v>
      </c>
      <c r="F177" s="183" t="s">
        <v>11</v>
      </c>
      <c r="G177" s="184">
        <v>2</v>
      </c>
    </row>
    <row r="178" spans="1:7" ht="14.25">
      <c r="A178" s="186"/>
      <c r="B178" s="186"/>
      <c r="C178" s="187" t="s">
        <v>366</v>
      </c>
      <c r="D178" s="181">
        <v>42783</v>
      </c>
      <c r="E178" s="188">
        <v>3</v>
      </c>
      <c r="F178" s="189" t="s">
        <v>566</v>
      </c>
      <c r="G178" s="190">
        <v>2</v>
      </c>
    </row>
    <row r="179" spans="1:7" ht="14.25">
      <c r="A179" s="186"/>
      <c r="B179" s="186"/>
      <c r="C179" s="187" t="s">
        <v>366</v>
      </c>
      <c r="D179" s="181">
        <v>42783</v>
      </c>
      <c r="E179" s="188">
        <v>3</v>
      </c>
      <c r="F179" s="189" t="s">
        <v>567</v>
      </c>
      <c r="G179" s="190">
        <v>2</v>
      </c>
    </row>
    <row r="180" spans="1:7" ht="14.25">
      <c r="A180" s="186"/>
      <c r="B180" s="186"/>
      <c r="C180" s="187" t="s">
        <v>547</v>
      </c>
      <c r="D180" s="181">
        <v>42848</v>
      </c>
      <c r="E180" s="188">
        <v>3</v>
      </c>
      <c r="F180" s="189" t="s">
        <v>12</v>
      </c>
      <c r="G180" s="190">
        <v>2</v>
      </c>
    </row>
    <row r="181" spans="1:7" ht="14.25">
      <c r="A181" s="186"/>
      <c r="B181" s="186"/>
      <c r="C181" s="187" t="s">
        <v>535</v>
      </c>
      <c r="D181" s="181">
        <v>42854</v>
      </c>
      <c r="E181" s="188"/>
      <c r="F181" s="189" t="s">
        <v>566</v>
      </c>
      <c r="G181" s="190">
        <v>1</v>
      </c>
    </row>
    <row r="182" spans="1:7" ht="14.25">
      <c r="A182" s="186"/>
      <c r="B182" s="186"/>
      <c r="C182" s="187" t="s">
        <v>535</v>
      </c>
      <c r="D182" s="181">
        <v>42854</v>
      </c>
      <c r="E182" s="188">
        <v>3</v>
      </c>
      <c r="F182" s="189" t="s">
        <v>12</v>
      </c>
      <c r="G182" s="190">
        <v>2</v>
      </c>
    </row>
    <row r="183" spans="1:7" ht="14.25">
      <c r="A183" s="186"/>
      <c r="B183" s="186"/>
      <c r="C183" s="187" t="s">
        <v>535</v>
      </c>
      <c r="D183" s="181">
        <v>42855</v>
      </c>
      <c r="E183" s="188">
        <v>3</v>
      </c>
      <c r="F183" s="189" t="s">
        <v>12</v>
      </c>
      <c r="G183" s="190">
        <v>2</v>
      </c>
    </row>
    <row r="184" spans="1:7" ht="14.25">
      <c r="A184" s="186"/>
      <c r="B184" s="186"/>
      <c r="C184" s="187" t="s">
        <v>535</v>
      </c>
      <c r="D184" s="181">
        <v>42855</v>
      </c>
      <c r="E184" s="188"/>
      <c r="F184" s="189" t="s">
        <v>566</v>
      </c>
      <c r="G184" s="190">
        <v>1</v>
      </c>
    </row>
    <row r="185" spans="1:7" ht="14.25">
      <c r="A185" s="186"/>
      <c r="B185" s="186"/>
      <c r="C185" s="187" t="s">
        <v>542</v>
      </c>
      <c r="D185" s="181">
        <v>42862</v>
      </c>
      <c r="E185" s="188">
        <v>2</v>
      </c>
      <c r="F185" s="189" t="s">
        <v>566</v>
      </c>
      <c r="G185" s="190">
        <f>IF(E185&lt;&gt;"",VLOOKUP(E185&amp;", "&amp;F185,PointSkema,2,FALSE),0)</f>
        <v>5</v>
      </c>
    </row>
    <row r="186" spans="1:7" ht="14.25">
      <c r="A186" s="186"/>
      <c r="B186" s="186"/>
      <c r="C186" s="187" t="s">
        <v>542</v>
      </c>
      <c r="D186" s="181">
        <v>42862</v>
      </c>
      <c r="E186" s="188"/>
      <c r="F186" s="189" t="s">
        <v>567</v>
      </c>
      <c r="G186" s="190">
        <v>1</v>
      </c>
    </row>
    <row r="187" spans="1:7" ht="14.25">
      <c r="A187" s="186"/>
      <c r="B187" s="186"/>
      <c r="C187" s="187" t="s">
        <v>366</v>
      </c>
      <c r="D187" s="181">
        <v>42944</v>
      </c>
      <c r="E187" s="188">
        <v>3</v>
      </c>
      <c r="F187" s="189" t="s">
        <v>613</v>
      </c>
      <c r="G187" s="190">
        <v>2</v>
      </c>
    </row>
    <row r="188" spans="1:7" ht="14.25">
      <c r="A188" s="186"/>
      <c r="B188" s="186"/>
      <c r="C188" s="187" t="s">
        <v>366</v>
      </c>
      <c r="D188" s="181">
        <v>42944</v>
      </c>
      <c r="E188" s="188">
        <v>3</v>
      </c>
      <c r="F188" s="189" t="s">
        <v>613</v>
      </c>
      <c r="G188" s="190">
        <v>2</v>
      </c>
    </row>
    <row r="189" spans="1:7" ht="14.25">
      <c r="A189" s="186"/>
      <c r="B189" s="186"/>
      <c r="C189" s="187"/>
      <c r="D189" s="187"/>
      <c r="E189" s="188"/>
      <c r="F189" s="189"/>
      <c r="G189" s="190">
        <f t="shared" ref="G189:G191" si="10">IF(E189&lt;&gt;"",VLOOKUP(E189&amp;", "&amp;F189,PointSkema,2,FALSE),0)</f>
        <v>0</v>
      </c>
    </row>
    <row r="190" spans="1:7" ht="14.25">
      <c r="A190" s="186"/>
      <c r="B190" s="186"/>
      <c r="C190" s="187"/>
      <c r="D190" s="187"/>
      <c r="E190" s="188"/>
      <c r="F190" s="189"/>
      <c r="G190" s="190">
        <f t="shared" si="10"/>
        <v>0</v>
      </c>
    </row>
    <row r="191" spans="1:7" ht="15" thickBot="1">
      <c r="A191" s="186"/>
      <c r="B191" s="186"/>
      <c r="C191" s="191"/>
      <c r="D191" s="187"/>
      <c r="E191" s="192"/>
      <c r="F191" s="193"/>
      <c r="G191" s="194">
        <f t="shared" si="10"/>
        <v>0</v>
      </c>
    </row>
    <row r="192" spans="1:7" ht="15" thickBot="1">
      <c r="A192" s="186"/>
      <c r="B192" s="186"/>
      <c r="C192" s="233" t="str">
        <f>+A176&amp;", "&amp;B176</f>
        <v xml:space="preserve">Mathilde Andersen , Marielunds Fairytale </v>
      </c>
      <c r="D192" s="234"/>
      <c r="E192" s="234"/>
      <c r="F192" s="195" t="s">
        <v>173</v>
      </c>
      <c r="G192" s="196">
        <f>SUM(G176:G191)</f>
        <v>26</v>
      </c>
    </row>
    <row r="193" spans="1:7" ht="15" thickBot="1">
      <c r="A193" s="4"/>
      <c r="B193" s="4"/>
      <c r="C193" s="4"/>
      <c r="D193" s="13"/>
      <c r="E193" s="4"/>
      <c r="F193" s="4"/>
      <c r="G193" s="4"/>
    </row>
    <row r="194" spans="1:7" ht="15" thickBot="1">
      <c r="A194" s="33" t="s">
        <v>0</v>
      </c>
      <c r="B194" s="42" t="s">
        <v>13</v>
      </c>
      <c r="C194" s="40" t="s">
        <v>2</v>
      </c>
      <c r="D194" s="35" t="s">
        <v>3</v>
      </c>
      <c r="E194" s="34" t="s">
        <v>8</v>
      </c>
      <c r="F194" s="34" t="s">
        <v>4</v>
      </c>
      <c r="G194" s="36" t="s">
        <v>5</v>
      </c>
    </row>
    <row r="195" spans="1:7" ht="15" thickBot="1">
      <c r="A195" s="96" t="s">
        <v>385</v>
      </c>
      <c r="B195" s="97" t="s">
        <v>459</v>
      </c>
      <c r="C195" s="98" t="s">
        <v>366</v>
      </c>
      <c r="D195" s="99">
        <v>42799</v>
      </c>
      <c r="E195" s="100">
        <v>3</v>
      </c>
      <c r="F195" s="101" t="s">
        <v>10</v>
      </c>
      <c r="G195" s="144">
        <v>2</v>
      </c>
    </row>
    <row r="196" spans="1:7" ht="14.25">
      <c r="A196" s="102"/>
      <c r="B196" s="102"/>
      <c r="C196" s="103" t="s">
        <v>366</v>
      </c>
      <c r="D196" s="99">
        <v>42799</v>
      </c>
      <c r="E196" s="104">
        <v>3</v>
      </c>
      <c r="F196" s="105" t="s">
        <v>12</v>
      </c>
      <c r="G196" s="145">
        <v>2</v>
      </c>
    </row>
    <row r="197" spans="1:7" ht="14.25">
      <c r="A197" s="10"/>
      <c r="B197" s="10"/>
      <c r="C197" s="26"/>
      <c r="D197" s="26"/>
      <c r="E197" s="7"/>
      <c r="F197" s="8"/>
      <c r="G197" s="27">
        <f t="shared" ref="G197:G209" si="11">IF(E197&lt;&gt;"",VLOOKUP(E197&amp;", "&amp;F197,PointSkema,2,FALSE),0)</f>
        <v>0</v>
      </c>
    </row>
    <row r="198" spans="1:7" ht="14.25">
      <c r="A198" s="10"/>
      <c r="B198" s="10"/>
      <c r="C198" s="26"/>
      <c r="D198" s="26"/>
      <c r="E198" s="7"/>
      <c r="F198" s="8"/>
      <c r="G198" s="27">
        <f t="shared" si="11"/>
        <v>0</v>
      </c>
    </row>
    <row r="199" spans="1:7" ht="14.25">
      <c r="A199" s="10"/>
      <c r="B199" s="10"/>
      <c r="C199" s="26"/>
      <c r="D199" s="26"/>
      <c r="E199" s="7"/>
      <c r="F199" s="8"/>
      <c r="G199" s="27">
        <f t="shared" si="11"/>
        <v>0</v>
      </c>
    </row>
    <row r="200" spans="1:7" ht="14.25">
      <c r="A200" s="10"/>
      <c r="B200" s="10"/>
      <c r="C200" s="26"/>
      <c r="D200" s="26"/>
      <c r="E200" s="7"/>
      <c r="F200" s="8"/>
      <c r="G200" s="27">
        <f t="shared" si="11"/>
        <v>0</v>
      </c>
    </row>
    <row r="201" spans="1:7" ht="14.25">
      <c r="A201" s="10"/>
      <c r="B201" s="10"/>
      <c r="C201" s="26"/>
      <c r="D201" s="26"/>
      <c r="E201" s="7"/>
      <c r="F201" s="8"/>
      <c r="G201" s="27">
        <f t="shared" si="11"/>
        <v>0</v>
      </c>
    </row>
    <row r="202" spans="1:7" ht="14.25">
      <c r="A202" s="10"/>
      <c r="B202" s="10"/>
      <c r="C202" s="26"/>
      <c r="D202" s="26"/>
      <c r="E202" s="7"/>
      <c r="F202" s="8"/>
      <c r="G202" s="27">
        <f t="shared" si="11"/>
        <v>0</v>
      </c>
    </row>
    <row r="203" spans="1:7" ht="14.25">
      <c r="A203" s="10"/>
      <c r="B203" s="10"/>
      <c r="C203" s="26"/>
      <c r="D203" s="26"/>
      <c r="E203" s="7"/>
      <c r="F203" s="8"/>
      <c r="G203" s="27">
        <f t="shared" si="11"/>
        <v>0</v>
      </c>
    </row>
    <row r="204" spans="1:7" ht="14.25">
      <c r="A204" s="10"/>
      <c r="B204" s="10"/>
      <c r="C204" s="26"/>
      <c r="D204" s="26"/>
      <c r="E204" s="7"/>
      <c r="F204" s="8"/>
      <c r="G204" s="27">
        <f t="shared" si="11"/>
        <v>0</v>
      </c>
    </row>
    <row r="205" spans="1:7" ht="14.25">
      <c r="A205" s="10"/>
      <c r="B205" s="10"/>
      <c r="C205" s="26"/>
      <c r="D205" s="26"/>
      <c r="E205" s="7"/>
      <c r="F205" s="8"/>
      <c r="G205" s="27">
        <f t="shared" si="11"/>
        <v>0</v>
      </c>
    </row>
    <row r="206" spans="1:7" ht="14.25">
      <c r="A206" s="10"/>
      <c r="B206" s="10"/>
      <c r="C206" s="26"/>
      <c r="D206" s="26"/>
      <c r="E206" s="7"/>
      <c r="F206" s="8"/>
      <c r="G206" s="27">
        <f t="shared" si="11"/>
        <v>0</v>
      </c>
    </row>
    <row r="207" spans="1:7" ht="14.25">
      <c r="A207" s="10"/>
      <c r="B207" s="10"/>
      <c r="C207" s="26"/>
      <c r="D207" s="26"/>
      <c r="E207" s="7"/>
      <c r="F207" s="8"/>
      <c r="G207" s="27">
        <f t="shared" si="11"/>
        <v>0</v>
      </c>
    </row>
    <row r="208" spans="1:7" ht="14.25">
      <c r="A208" s="10"/>
      <c r="B208" s="10"/>
      <c r="C208" s="26"/>
      <c r="D208" s="26"/>
      <c r="E208" s="7"/>
      <c r="F208" s="8"/>
      <c r="G208" s="27">
        <f t="shared" si="11"/>
        <v>0</v>
      </c>
    </row>
    <row r="209" spans="1:7" ht="15" thickBot="1">
      <c r="A209" s="10"/>
      <c r="B209" s="10"/>
      <c r="C209" s="28"/>
      <c r="D209" s="26"/>
      <c r="E209" s="24"/>
      <c r="F209" s="25"/>
      <c r="G209" s="37">
        <f t="shared" si="11"/>
        <v>0</v>
      </c>
    </row>
    <row r="210" spans="1:7" ht="15" thickBot="1">
      <c r="A210" s="10"/>
      <c r="B210" s="10"/>
      <c r="C210" s="231" t="str">
        <f>+A195&amp;", "&amp;B195</f>
        <v>Thilde Holm Nielsen , Riwerstown Blonde</v>
      </c>
      <c r="D210" s="232"/>
      <c r="E210" s="232"/>
      <c r="F210" s="146" t="s">
        <v>173</v>
      </c>
      <c r="G210" s="147">
        <f>SUM(G195:G209)</f>
        <v>4</v>
      </c>
    </row>
    <row r="211" spans="1:7" ht="14.25">
      <c r="A211" s="4"/>
      <c r="B211" s="4"/>
      <c r="C211" s="4"/>
      <c r="D211" s="13"/>
      <c r="E211" s="4"/>
      <c r="F211" s="4"/>
      <c r="G211" s="4"/>
    </row>
    <row r="212" spans="1:7" ht="15" thickBot="1">
      <c r="A212" s="4"/>
      <c r="B212" s="4"/>
      <c r="C212" s="4"/>
      <c r="D212" s="13"/>
      <c r="E212" s="4"/>
      <c r="F212" s="4"/>
      <c r="G212" s="4"/>
    </row>
    <row r="213" spans="1:7" ht="15" thickBot="1">
      <c r="A213" s="33" t="s">
        <v>0</v>
      </c>
      <c r="B213" s="42" t="s">
        <v>13</v>
      </c>
      <c r="C213" s="40" t="s">
        <v>2</v>
      </c>
      <c r="D213" s="35" t="s">
        <v>3</v>
      </c>
      <c r="E213" s="34" t="s">
        <v>8</v>
      </c>
      <c r="F213" s="34" t="s">
        <v>4</v>
      </c>
      <c r="G213" s="36" t="s">
        <v>5</v>
      </c>
    </row>
    <row r="214" spans="1:7" ht="15" thickBot="1">
      <c r="A214" s="96" t="s">
        <v>526</v>
      </c>
      <c r="B214" s="97" t="s">
        <v>527</v>
      </c>
      <c r="C214" s="98" t="s">
        <v>366</v>
      </c>
      <c r="D214" s="99">
        <v>42783</v>
      </c>
      <c r="E214" s="100">
        <v>3</v>
      </c>
      <c r="F214" s="101" t="s">
        <v>11</v>
      </c>
      <c r="G214" s="144">
        <v>2</v>
      </c>
    </row>
    <row r="215" spans="1:7" ht="14.25">
      <c r="A215" s="102"/>
      <c r="B215" s="102"/>
      <c r="C215" s="103" t="s">
        <v>366</v>
      </c>
      <c r="D215" s="99">
        <v>42783</v>
      </c>
      <c r="E215" s="104">
        <v>3</v>
      </c>
      <c r="F215" s="105" t="s">
        <v>7</v>
      </c>
      <c r="G215" s="145">
        <v>2</v>
      </c>
    </row>
    <row r="216" spans="1:7" ht="14.25">
      <c r="A216" s="102"/>
      <c r="B216" s="102"/>
      <c r="C216" s="103" t="s">
        <v>362</v>
      </c>
      <c r="D216" s="99">
        <v>42792</v>
      </c>
      <c r="E216" s="104"/>
      <c r="F216" s="105" t="s">
        <v>408</v>
      </c>
      <c r="G216" s="145">
        <v>1</v>
      </c>
    </row>
    <row r="217" spans="1:7" ht="14.25">
      <c r="A217" s="102"/>
      <c r="B217" s="102"/>
      <c r="C217" s="103" t="s">
        <v>362</v>
      </c>
      <c r="D217" s="99">
        <v>42792</v>
      </c>
      <c r="E217" s="104"/>
      <c r="F217" s="105" t="s">
        <v>407</v>
      </c>
      <c r="G217" s="145">
        <v>1</v>
      </c>
    </row>
    <row r="218" spans="1:7" ht="14.25">
      <c r="A218" s="10"/>
      <c r="B218" s="10"/>
      <c r="C218" s="26"/>
      <c r="D218" s="26"/>
      <c r="E218" s="7"/>
      <c r="F218" s="8"/>
      <c r="G218" s="27">
        <f t="shared" ref="G218:G228" si="12">IF(E218&lt;&gt;"",VLOOKUP(E218&amp;", "&amp;F218,PointSkema,2,FALSE),0)</f>
        <v>0</v>
      </c>
    </row>
    <row r="219" spans="1:7" ht="14.25">
      <c r="A219" s="10"/>
      <c r="B219" s="10"/>
      <c r="C219" s="26"/>
      <c r="D219" s="26"/>
      <c r="E219" s="7"/>
      <c r="F219" s="8"/>
      <c r="G219" s="27">
        <f t="shared" si="12"/>
        <v>0</v>
      </c>
    </row>
    <row r="220" spans="1:7" ht="14.25">
      <c r="A220" s="10"/>
      <c r="B220" s="10"/>
      <c r="C220" s="26"/>
      <c r="D220" s="26"/>
      <c r="E220" s="7"/>
      <c r="F220" s="8"/>
      <c r="G220" s="27">
        <f t="shared" si="12"/>
        <v>0</v>
      </c>
    </row>
    <row r="221" spans="1:7" ht="14.25">
      <c r="A221" s="10"/>
      <c r="B221" s="10"/>
      <c r="C221" s="26"/>
      <c r="D221" s="26"/>
      <c r="E221" s="7"/>
      <c r="F221" s="8"/>
      <c r="G221" s="27">
        <f t="shared" si="12"/>
        <v>0</v>
      </c>
    </row>
    <row r="222" spans="1:7" ht="14.25">
      <c r="A222" s="10"/>
      <c r="B222" s="10"/>
      <c r="C222" s="26"/>
      <c r="D222" s="26"/>
      <c r="E222" s="7"/>
      <c r="F222" s="8"/>
      <c r="G222" s="27">
        <f t="shared" si="12"/>
        <v>0</v>
      </c>
    </row>
    <row r="223" spans="1:7" ht="14.25">
      <c r="A223" s="10"/>
      <c r="B223" s="10"/>
      <c r="C223" s="26"/>
      <c r="D223" s="26"/>
      <c r="E223" s="7"/>
      <c r="F223" s="8"/>
      <c r="G223" s="27">
        <f t="shared" si="12"/>
        <v>0</v>
      </c>
    </row>
    <row r="224" spans="1:7" ht="14.25">
      <c r="A224" s="10"/>
      <c r="B224" s="10"/>
      <c r="C224" s="26"/>
      <c r="D224" s="26"/>
      <c r="E224" s="7"/>
      <c r="F224" s="8"/>
      <c r="G224" s="27">
        <f t="shared" si="12"/>
        <v>0</v>
      </c>
    </row>
    <row r="225" spans="1:7" ht="14.25">
      <c r="A225" s="10"/>
      <c r="B225" s="10"/>
      <c r="C225" s="26"/>
      <c r="D225" s="26"/>
      <c r="E225" s="7"/>
      <c r="F225" s="8"/>
      <c r="G225" s="27">
        <f t="shared" si="12"/>
        <v>0</v>
      </c>
    </row>
    <row r="226" spans="1:7" ht="14.25">
      <c r="A226" s="10"/>
      <c r="B226" s="10"/>
      <c r="C226" s="26"/>
      <c r="D226" s="26"/>
      <c r="E226" s="7"/>
      <c r="F226" s="8"/>
      <c r="G226" s="27">
        <f t="shared" si="12"/>
        <v>0</v>
      </c>
    </row>
    <row r="227" spans="1:7" ht="14.25">
      <c r="A227" s="10"/>
      <c r="B227" s="10"/>
      <c r="C227" s="26"/>
      <c r="D227" s="26"/>
      <c r="E227" s="7"/>
      <c r="F227" s="8"/>
      <c r="G227" s="27">
        <f t="shared" si="12"/>
        <v>0</v>
      </c>
    </row>
    <row r="228" spans="1:7" ht="15" thickBot="1">
      <c r="A228" s="10"/>
      <c r="B228" s="10"/>
      <c r="C228" s="28"/>
      <c r="D228" s="26"/>
      <c r="E228" s="24"/>
      <c r="F228" s="25"/>
      <c r="G228" s="37">
        <f t="shared" si="12"/>
        <v>0</v>
      </c>
    </row>
    <row r="229" spans="1:7" ht="15" thickBot="1">
      <c r="A229" s="10"/>
      <c r="B229" s="10"/>
      <c r="C229" s="231" t="str">
        <f>+A214&amp;", "&amp;B214</f>
        <v xml:space="preserve">Helga Lilja Bjarnadóttir, Felixgårds Felix IKI </v>
      </c>
      <c r="D229" s="232"/>
      <c r="E229" s="232"/>
      <c r="F229" s="146" t="s">
        <v>173</v>
      </c>
      <c r="G229" s="147">
        <f>SUM(G214:G228)</f>
        <v>6</v>
      </c>
    </row>
    <row r="230" spans="1:7" ht="15" thickBot="1">
      <c r="A230" s="4"/>
      <c r="B230" s="4"/>
      <c r="C230" s="4"/>
      <c r="D230" s="13"/>
      <c r="E230" s="4"/>
      <c r="F230" s="4"/>
      <c r="G230" s="4"/>
    </row>
    <row r="231" spans="1:7" ht="15" thickBot="1">
      <c r="A231" s="33" t="s">
        <v>0</v>
      </c>
      <c r="B231" s="42" t="s">
        <v>13</v>
      </c>
      <c r="C231" s="40" t="s">
        <v>2</v>
      </c>
      <c r="D231" s="35" t="s">
        <v>3</v>
      </c>
      <c r="E231" s="34" t="s">
        <v>8</v>
      </c>
      <c r="F231" s="34" t="s">
        <v>4</v>
      </c>
      <c r="G231" s="36" t="s">
        <v>5</v>
      </c>
    </row>
    <row r="232" spans="1:7" ht="15" thickBot="1">
      <c r="A232" s="39" t="s">
        <v>461</v>
      </c>
      <c r="B232" s="43" t="s">
        <v>389</v>
      </c>
      <c r="C232" s="41" t="s">
        <v>366</v>
      </c>
      <c r="D232" s="82">
        <v>42783</v>
      </c>
      <c r="E232" s="30">
        <v>3</v>
      </c>
      <c r="F232" s="31" t="s">
        <v>43</v>
      </c>
      <c r="G232" s="32">
        <v>2</v>
      </c>
    </row>
    <row r="233" spans="1:7" ht="14.25">
      <c r="A233" s="10"/>
      <c r="B233" s="10"/>
      <c r="C233" s="26" t="s">
        <v>353</v>
      </c>
      <c r="D233" s="82">
        <v>42827</v>
      </c>
      <c r="E233" s="7">
        <v>3</v>
      </c>
      <c r="F233" s="8" t="s">
        <v>43</v>
      </c>
      <c r="G233" s="27">
        <v>2</v>
      </c>
    </row>
    <row r="234" spans="1:7" ht="14.25">
      <c r="A234" s="10"/>
      <c r="B234" s="10"/>
      <c r="C234" s="26" t="s">
        <v>538</v>
      </c>
      <c r="D234" s="82">
        <v>42848</v>
      </c>
      <c r="E234" s="7">
        <v>3</v>
      </c>
      <c r="F234" s="8" t="s">
        <v>43</v>
      </c>
      <c r="G234" s="27">
        <v>2</v>
      </c>
    </row>
    <row r="235" spans="1:7" ht="14.25">
      <c r="A235" s="10"/>
      <c r="B235" s="10"/>
      <c r="C235" s="26"/>
      <c r="D235" s="82"/>
      <c r="E235" s="7"/>
      <c r="F235" s="8"/>
      <c r="G235" s="27">
        <v>0</v>
      </c>
    </row>
    <row r="236" spans="1:7" ht="14.25">
      <c r="A236" s="10"/>
      <c r="B236" s="10"/>
      <c r="C236" s="26"/>
      <c r="D236" s="26"/>
      <c r="E236" s="7"/>
      <c r="F236" s="8"/>
      <c r="G236" s="27">
        <f t="shared" ref="G236:G246" si="13">IF(E236&lt;&gt;"",VLOOKUP(E236&amp;", "&amp;F236,PointSkema,2,FALSE),0)</f>
        <v>0</v>
      </c>
    </row>
    <row r="237" spans="1:7" ht="14.25">
      <c r="A237" s="10"/>
      <c r="B237" s="10"/>
      <c r="C237" s="26"/>
      <c r="D237" s="26"/>
      <c r="E237" s="7"/>
      <c r="F237" s="8"/>
      <c r="G237" s="27">
        <f t="shared" si="13"/>
        <v>0</v>
      </c>
    </row>
    <row r="238" spans="1:7" ht="14.25">
      <c r="A238" s="10"/>
      <c r="B238" s="10"/>
      <c r="C238" s="26"/>
      <c r="D238" s="26"/>
      <c r="E238" s="7"/>
      <c r="F238" s="8"/>
      <c r="G238" s="27">
        <f t="shared" si="13"/>
        <v>0</v>
      </c>
    </row>
    <row r="239" spans="1:7" ht="14.25">
      <c r="A239" s="10"/>
      <c r="B239" s="10"/>
      <c r="C239" s="26"/>
      <c r="D239" s="26"/>
      <c r="E239" s="7"/>
      <c r="F239" s="8"/>
      <c r="G239" s="27">
        <f t="shared" si="13"/>
        <v>0</v>
      </c>
    </row>
    <row r="240" spans="1:7" ht="14.25">
      <c r="A240" s="10"/>
      <c r="B240" s="10"/>
      <c r="C240" s="26"/>
      <c r="D240" s="26"/>
      <c r="E240" s="7"/>
      <c r="F240" s="8"/>
      <c r="G240" s="27">
        <f t="shared" si="13"/>
        <v>0</v>
      </c>
    </row>
    <row r="241" spans="1:7" ht="14.25">
      <c r="A241" s="10"/>
      <c r="B241" s="10"/>
      <c r="C241" s="26"/>
      <c r="D241" s="26"/>
      <c r="E241" s="7"/>
      <c r="F241" s="8"/>
      <c r="G241" s="27">
        <f t="shared" si="13"/>
        <v>0</v>
      </c>
    </row>
    <row r="242" spans="1:7" ht="14.25">
      <c r="A242" s="10"/>
      <c r="B242" s="10"/>
      <c r="C242" s="26"/>
      <c r="D242" s="26"/>
      <c r="E242" s="7"/>
      <c r="F242" s="8"/>
      <c r="G242" s="27">
        <f t="shared" si="13"/>
        <v>0</v>
      </c>
    </row>
    <row r="243" spans="1:7" ht="14.25">
      <c r="A243" s="10"/>
      <c r="B243" s="10"/>
      <c r="C243" s="26"/>
      <c r="D243" s="26"/>
      <c r="E243" s="7"/>
      <c r="F243" s="8"/>
      <c r="G243" s="27">
        <f t="shared" si="13"/>
        <v>0</v>
      </c>
    </row>
    <row r="244" spans="1:7" ht="14.25">
      <c r="A244" s="10"/>
      <c r="B244" s="10"/>
      <c r="C244" s="26"/>
      <c r="D244" s="26"/>
      <c r="E244" s="7"/>
      <c r="F244" s="8"/>
      <c r="G244" s="27">
        <f t="shared" si="13"/>
        <v>0</v>
      </c>
    </row>
    <row r="245" spans="1:7" ht="14.25">
      <c r="A245" s="10"/>
      <c r="B245" s="10"/>
      <c r="C245" s="26"/>
      <c r="D245" s="26"/>
      <c r="E245" s="7"/>
      <c r="F245" s="8"/>
      <c r="G245" s="27">
        <f t="shared" si="13"/>
        <v>0</v>
      </c>
    </row>
    <row r="246" spans="1:7" ht="15" thickBot="1">
      <c r="A246" s="10"/>
      <c r="B246" s="10"/>
      <c r="C246" s="28"/>
      <c r="D246" s="26"/>
      <c r="E246" s="24"/>
      <c r="F246" s="25"/>
      <c r="G246" s="37">
        <f t="shared" si="13"/>
        <v>0</v>
      </c>
    </row>
    <row r="247" spans="1:7" ht="15" thickBot="1">
      <c r="A247" s="10"/>
      <c r="B247" s="10"/>
      <c r="C247" s="229" t="str">
        <f>+A232&amp;", "&amp;B232</f>
        <v xml:space="preserve">Noah F. Hastrup Pedersen , Albert </v>
      </c>
      <c r="D247" s="230"/>
      <c r="E247" s="230"/>
      <c r="F247" s="38" t="s">
        <v>173</v>
      </c>
      <c r="G247" s="11">
        <f>SUM(G232:G246)</f>
        <v>6</v>
      </c>
    </row>
    <row r="248" spans="1:7" ht="15" thickBot="1">
      <c r="A248" s="4"/>
      <c r="B248" s="4"/>
      <c r="C248" s="4"/>
      <c r="D248" s="13"/>
      <c r="E248" s="4"/>
      <c r="F248" s="4"/>
      <c r="G248" s="4"/>
    </row>
    <row r="249" spans="1:7" ht="15" thickBot="1">
      <c r="A249" s="33" t="s">
        <v>0</v>
      </c>
      <c r="B249" s="42" t="s">
        <v>13</v>
      </c>
      <c r="C249" s="40" t="s">
        <v>2</v>
      </c>
      <c r="D249" s="35" t="s">
        <v>3</v>
      </c>
      <c r="E249" s="34" t="s">
        <v>8</v>
      </c>
      <c r="F249" s="34" t="s">
        <v>4</v>
      </c>
      <c r="G249" s="36" t="s">
        <v>5</v>
      </c>
    </row>
    <row r="250" spans="1:7" ht="15" thickBot="1">
      <c r="A250" s="39" t="s">
        <v>385</v>
      </c>
      <c r="B250" s="43" t="s">
        <v>508</v>
      </c>
      <c r="C250" s="41" t="s">
        <v>366</v>
      </c>
      <c r="D250" s="82">
        <v>42890</v>
      </c>
      <c r="E250" s="30"/>
      <c r="F250" s="31" t="s">
        <v>43</v>
      </c>
      <c r="G250" s="32">
        <v>1</v>
      </c>
    </row>
    <row r="251" spans="1:7" ht="14.25">
      <c r="A251" s="10"/>
      <c r="B251" s="10"/>
      <c r="C251" s="41" t="s">
        <v>366</v>
      </c>
      <c r="D251" s="82">
        <v>42890</v>
      </c>
      <c r="E251" s="30"/>
      <c r="F251" s="31" t="s">
        <v>40</v>
      </c>
      <c r="G251" s="32">
        <v>1</v>
      </c>
    </row>
    <row r="252" spans="1:7" ht="14.25">
      <c r="A252" s="10"/>
      <c r="B252" s="10"/>
      <c r="C252" s="26"/>
      <c r="D252" s="26"/>
      <c r="E252" s="7"/>
      <c r="F252" s="8"/>
      <c r="G252" s="27">
        <f t="shared" ref="G252:G264" si="14">IF(E252&lt;&gt;"",VLOOKUP(E252&amp;", "&amp;F252,PointSkema,2,FALSE),0)</f>
        <v>0</v>
      </c>
    </row>
    <row r="253" spans="1:7" ht="14.25">
      <c r="A253" s="10"/>
      <c r="B253" s="10"/>
      <c r="C253" s="26"/>
      <c r="D253" s="26"/>
      <c r="E253" s="7"/>
      <c r="F253" s="8"/>
      <c r="G253" s="27">
        <f t="shared" si="14"/>
        <v>0</v>
      </c>
    </row>
    <row r="254" spans="1:7" ht="14.25">
      <c r="A254" s="10"/>
      <c r="B254" s="10"/>
      <c r="C254" s="26"/>
      <c r="D254" s="26"/>
      <c r="E254" s="7"/>
      <c r="F254" s="8"/>
      <c r="G254" s="27">
        <f t="shared" si="14"/>
        <v>0</v>
      </c>
    </row>
    <row r="255" spans="1:7" ht="14.25">
      <c r="A255" s="10"/>
      <c r="B255" s="10"/>
      <c r="C255" s="26"/>
      <c r="D255" s="26"/>
      <c r="E255" s="7"/>
      <c r="F255" s="8"/>
      <c r="G255" s="27">
        <f t="shared" si="14"/>
        <v>0</v>
      </c>
    </row>
    <row r="256" spans="1:7" ht="14.25">
      <c r="A256" s="10"/>
      <c r="B256" s="10"/>
      <c r="C256" s="26"/>
      <c r="D256" s="26"/>
      <c r="E256" s="7"/>
      <c r="F256" s="8"/>
      <c r="G256" s="27">
        <f t="shared" si="14"/>
        <v>0</v>
      </c>
    </row>
    <row r="257" spans="1:7" ht="14.25">
      <c r="A257" s="10"/>
      <c r="B257" s="10"/>
      <c r="C257" s="26"/>
      <c r="D257" s="26"/>
      <c r="E257" s="7"/>
      <c r="F257" s="8"/>
      <c r="G257" s="27">
        <f t="shared" si="14"/>
        <v>0</v>
      </c>
    </row>
    <row r="258" spans="1:7" ht="14.25">
      <c r="A258" s="10"/>
      <c r="B258" s="10"/>
      <c r="C258" s="26"/>
      <c r="D258" s="26"/>
      <c r="E258" s="7"/>
      <c r="F258" s="8"/>
      <c r="G258" s="27">
        <f t="shared" si="14"/>
        <v>0</v>
      </c>
    </row>
    <row r="259" spans="1:7" ht="14.25">
      <c r="A259" s="10"/>
      <c r="B259" s="10"/>
      <c r="C259" s="26"/>
      <c r="D259" s="26"/>
      <c r="E259" s="7"/>
      <c r="F259" s="8"/>
      <c r="G259" s="27">
        <f t="shared" si="14"/>
        <v>0</v>
      </c>
    </row>
    <row r="260" spans="1:7" ht="14.25">
      <c r="A260" s="10"/>
      <c r="B260" s="10"/>
      <c r="C260" s="26"/>
      <c r="D260" s="26"/>
      <c r="E260" s="7"/>
      <c r="F260" s="8"/>
      <c r="G260" s="27">
        <f t="shared" si="14"/>
        <v>0</v>
      </c>
    </row>
    <row r="261" spans="1:7" ht="14.25">
      <c r="A261" s="10"/>
      <c r="B261" s="10"/>
      <c r="C261" s="26"/>
      <c r="D261" s="26"/>
      <c r="E261" s="7"/>
      <c r="F261" s="8"/>
      <c r="G261" s="27">
        <f t="shared" si="14"/>
        <v>0</v>
      </c>
    </row>
    <row r="262" spans="1:7" ht="14.25">
      <c r="A262" s="10"/>
      <c r="B262" s="10"/>
      <c r="C262" s="26"/>
      <c r="D262" s="26"/>
      <c r="E262" s="7"/>
      <c r="F262" s="8"/>
      <c r="G262" s="27">
        <f t="shared" si="14"/>
        <v>0</v>
      </c>
    </row>
    <row r="263" spans="1:7" ht="14.25">
      <c r="A263" s="10"/>
      <c r="B263" s="10"/>
      <c r="C263" s="26"/>
      <c r="D263" s="26"/>
      <c r="E263" s="7"/>
      <c r="F263" s="8"/>
      <c r="G263" s="27">
        <f t="shared" si="14"/>
        <v>0</v>
      </c>
    </row>
    <row r="264" spans="1:7" ht="15" thickBot="1">
      <c r="A264" s="10"/>
      <c r="B264" s="10"/>
      <c r="C264" s="28"/>
      <c r="D264" s="26"/>
      <c r="E264" s="24"/>
      <c r="F264" s="25"/>
      <c r="G264" s="37">
        <f t="shared" si="14"/>
        <v>0</v>
      </c>
    </row>
    <row r="265" spans="1:7" ht="15" thickBot="1">
      <c r="A265" s="10"/>
      <c r="B265" s="10"/>
      <c r="C265" s="229" t="str">
        <f>+A250&amp;", "&amp;B250</f>
        <v xml:space="preserve">Thilde Holm Nielsen , Darwin </v>
      </c>
      <c r="D265" s="230"/>
      <c r="E265" s="230"/>
      <c r="F265" s="38" t="s">
        <v>173</v>
      </c>
      <c r="G265" s="11">
        <f>SUM(G250:G264)</f>
        <v>2</v>
      </c>
    </row>
    <row r="266" spans="1:7" ht="15" thickBot="1">
      <c r="A266" s="4"/>
      <c r="B266" s="4"/>
      <c r="C266" s="4"/>
      <c r="D266" s="13"/>
      <c r="E266" s="4"/>
      <c r="F266" s="4"/>
      <c r="G266" s="4"/>
    </row>
    <row r="267" spans="1:7" ht="15" thickBot="1">
      <c r="A267" s="33" t="s">
        <v>0</v>
      </c>
      <c r="B267" s="42" t="s">
        <v>13</v>
      </c>
      <c r="C267" s="40" t="s">
        <v>2</v>
      </c>
      <c r="D267" s="35" t="s">
        <v>3</v>
      </c>
      <c r="E267" s="34" t="s">
        <v>8</v>
      </c>
      <c r="F267" s="34" t="s">
        <v>4</v>
      </c>
      <c r="G267" s="36" t="s">
        <v>5</v>
      </c>
    </row>
    <row r="268" spans="1:7" ht="15" thickBot="1">
      <c r="A268" s="39" t="s">
        <v>424</v>
      </c>
      <c r="B268" s="97" t="s">
        <v>600</v>
      </c>
      <c r="C268" s="41" t="s">
        <v>597</v>
      </c>
      <c r="D268" s="82">
        <v>42949</v>
      </c>
      <c r="E268" s="30">
        <v>3</v>
      </c>
      <c r="F268" s="31" t="s">
        <v>40</v>
      </c>
      <c r="G268" s="32">
        <v>2</v>
      </c>
    </row>
    <row r="269" spans="1:7" ht="14.25">
      <c r="A269" s="102"/>
      <c r="B269" s="102"/>
      <c r="C269" s="26" t="s">
        <v>597</v>
      </c>
      <c r="D269" s="82">
        <v>42949</v>
      </c>
      <c r="E269" s="7">
        <v>3</v>
      </c>
      <c r="F269" s="8" t="s">
        <v>10</v>
      </c>
      <c r="G269" s="27">
        <v>2</v>
      </c>
    </row>
    <row r="270" spans="1:7" ht="14.25">
      <c r="A270" s="102"/>
      <c r="B270" s="102"/>
      <c r="C270" s="26" t="s">
        <v>597</v>
      </c>
      <c r="D270" s="82">
        <v>42950</v>
      </c>
      <c r="E270" s="7">
        <v>3</v>
      </c>
      <c r="F270" s="8" t="s">
        <v>40</v>
      </c>
      <c r="G270" s="27">
        <v>2</v>
      </c>
    </row>
    <row r="271" spans="1:7" ht="14.25">
      <c r="A271" s="102"/>
      <c r="B271" s="102"/>
      <c r="C271" s="26" t="s">
        <v>597</v>
      </c>
      <c r="D271" s="82">
        <v>42950</v>
      </c>
      <c r="E271" s="7">
        <v>1</v>
      </c>
      <c r="F271" s="8" t="s">
        <v>10</v>
      </c>
      <c r="G271" s="27">
        <v>6</v>
      </c>
    </row>
    <row r="272" spans="1:7" ht="14.25">
      <c r="A272" s="10"/>
      <c r="B272" s="10"/>
      <c r="C272" s="26" t="s">
        <v>597</v>
      </c>
      <c r="D272" s="82">
        <v>42951</v>
      </c>
      <c r="E272" s="7">
        <v>3</v>
      </c>
      <c r="F272" s="8" t="s">
        <v>10</v>
      </c>
      <c r="G272" s="27">
        <v>2</v>
      </c>
    </row>
    <row r="273" spans="1:7" ht="14.25">
      <c r="A273" s="10"/>
      <c r="B273" s="10"/>
      <c r="C273" s="26" t="s">
        <v>597</v>
      </c>
      <c r="D273" s="82">
        <v>42951</v>
      </c>
      <c r="E273" s="7"/>
      <c r="F273" s="8" t="s">
        <v>12</v>
      </c>
      <c r="G273" s="27">
        <v>1</v>
      </c>
    </row>
    <row r="274" spans="1:7" ht="14.25">
      <c r="A274" s="10"/>
      <c r="B274" s="10"/>
      <c r="C274" s="26" t="s">
        <v>597</v>
      </c>
      <c r="D274" s="82">
        <v>42952</v>
      </c>
      <c r="E274" s="7"/>
      <c r="F274" s="8" t="s">
        <v>10</v>
      </c>
      <c r="G274" s="27">
        <v>1</v>
      </c>
    </row>
    <row r="275" spans="1:7" ht="14.25">
      <c r="A275" s="10"/>
      <c r="B275" s="10"/>
      <c r="C275" s="82" t="s">
        <v>597</v>
      </c>
      <c r="D275" s="82">
        <v>42952</v>
      </c>
      <c r="E275" s="7"/>
      <c r="F275" s="8" t="s">
        <v>12</v>
      </c>
      <c r="G275" s="27">
        <v>1</v>
      </c>
    </row>
    <row r="276" spans="1:7" ht="14.25">
      <c r="A276" s="10"/>
      <c r="B276" s="10"/>
      <c r="C276" s="26" t="s">
        <v>325</v>
      </c>
      <c r="D276" s="82">
        <v>42959</v>
      </c>
      <c r="E276" s="7">
        <v>3</v>
      </c>
      <c r="F276" s="8" t="s">
        <v>10</v>
      </c>
      <c r="G276" s="27">
        <v>2</v>
      </c>
    </row>
    <row r="277" spans="1:7" ht="14.25">
      <c r="A277" s="10"/>
      <c r="B277" s="10"/>
      <c r="C277" s="26" t="s">
        <v>325</v>
      </c>
      <c r="D277" s="82">
        <v>42959</v>
      </c>
      <c r="E277" s="7"/>
      <c r="F277" s="8" t="s">
        <v>12</v>
      </c>
      <c r="G277" s="27">
        <v>1</v>
      </c>
    </row>
    <row r="278" spans="1:7" ht="14.25">
      <c r="A278" s="10"/>
      <c r="B278" s="10"/>
      <c r="C278" s="26" t="s">
        <v>325</v>
      </c>
      <c r="D278" s="82">
        <v>42944</v>
      </c>
      <c r="E278" s="7">
        <v>3</v>
      </c>
      <c r="F278" s="8" t="s">
        <v>10</v>
      </c>
      <c r="G278" s="27">
        <v>2</v>
      </c>
    </row>
    <row r="279" spans="1:7" ht="14.25">
      <c r="A279" s="10"/>
      <c r="B279" s="10"/>
      <c r="C279" s="26" t="s">
        <v>325</v>
      </c>
      <c r="D279" s="82">
        <v>42944</v>
      </c>
      <c r="E279" s="7">
        <v>3</v>
      </c>
      <c r="F279" s="8" t="s">
        <v>12</v>
      </c>
      <c r="G279" s="27">
        <v>2</v>
      </c>
    </row>
    <row r="280" spans="1:7" ht="14.25">
      <c r="A280" s="10"/>
      <c r="B280" s="10"/>
      <c r="C280" s="26"/>
      <c r="D280" s="82">
        <v>43008</v>
      </c>
      <c r="E280" s="7"/>
      <c r="F280" s="8" t="s">
        <v>566</v>
      </c>
      <c r="G280" s="27">
        <v>1</v>
      </c>
    </row>
    <row r="281" spans="1:7" ht="14.25">
      <c r="A281" s="10"/>
      <c r="B281" s="10"/>
      <c r="C281" s="26"/>
      <c r="D281" s="82">
        <v>43008</v>
      </c>
      <c r="E281" s="7"/>
      <c r="F281" s="8" t="s">
        <v>569</v>
      </c>
      <c r="G281" s="27">
        <v>1</v>
      </c>
    </row>
    <row r="282" spans="1:7" ht="14.25">
      <c r="A282" s="10"/>
      <c r="B282" s="10"/>
      <c r="C282" s="26" t="s">
        <v>597</v>
      </c>
      <c r="D282" s="82">
        <v>43051</v>
      </c>
      <c r="E282" s="7"/>
      <c r="F282" s="8" t="s">
        <v>566</v>
      </c>
      <c r="G282" s="27">
        <v>1</v>
      </c>
    </row>
    <row r="283" spans="1:7" ht="14.25">
      <c r="A283" s="10"/>
      <c r="B283" s="10"/>
      <c r="C283" s="82" t="s">
        <v>597</v>
      </c>
      <c r="D283" s="82">
        <v>43051</v>
      </c>
      <c r="E283" s="7">
        <v>1</v>
      </c>
      <c r="F283" s="8" t="s">
        <v>569</v>
      </c>
      <c r="G283" s="27">
        <f t="shared" ref="G283:G290" si="15">IF(E283&lt;&gt;"",VLOOKUP(E283&amp;", "&amp;F283,PointSkema,2,FALSE),0)</f>
        <v>6</v>
      </c>
    </row>
    <row r="284" spans="1:7" ht="14.25">
      <c r="A284" s="10"/>
      <c r="B284" s="10"/>
      <c r="C284" s="26" t="s">
        <v>325</v>
      </c>
      <c r="D284" s="82">
        <v>43079</v>
      </c>
      <c r="E284" s="7">
        <v>3</v>
      </c>
      <c r="F284" s="8" t="s">
        <v>566</v>
      </c>
      <c r="G284" s="27">
        <v>2</v>
      </c>
    </row>
    <row r="285" spans="1:7" ht="14.25">
      <c r="A285" s="10"/>
      <c r="B285" s="10"/>
      <c r="C285" s="26" t="s">
        <v>325</v>
      </c>
      <c r="D285" s="82">
        <v>43079</v>
      </c>
      <c r="E285" s="7">
        <v>3</v>
      </c>
      <c r="F285" s="8" t="s">
        <v>569</v>
      </c>
      <c r="G285" s="27">
        <v>2</v>
      </c>
    </row>
    <row r="286" spans="1:7" ht="14.25">
      <c r="A286" s="10"/>
      <c r="B286" s="10"/>
      <c r="C286" s="26"/>
      <c r="D286" s="26"/>
      <c r="E286" s="7"/>
      <c r="F286" s="8"/>
      <c r="G286" s="27">
        <f t="shared" si="15"/>
        <v>0</v>
      </c>
    </row>
    <row r="287" spans="1:7" ht="14.25">
      <c r="A287" s="10"/>
      <c r="B287" s="10"/>
      <c r="C287" s="82"/>
      <c r="D287" s="26"/>
      <c r="E287" s="7"/>
      <c r="F287" s="8"/>
      <c r="G287" s="27">
        <f t="shared" si="15"/>
        <v>0</v>
      </c>
    </row>
    <row r="288" spans="1:7" ht="14.25">
      <c r="A288" s="10"/>
      <c r="B288" s="10"/>
      <c r="C288" s="26"/>
      <c r="D288" s="26"/>
      <c r="E288" s="7"/>
      <c r="F288" s="8"/>
      <c r="G288" s="27">
        <f t="shared" si="15"/>
        <v>0</v>
      </c>
    </row>
    <row r="289" spans="1:7" ht="14.25">
      <c r="A289" s="10"/>
      <c r="B289" s="10"/>
      <c r="C289" s="26"/>
      <c r="D289" s="26"/>
      <c r="E289" s="7"/>
      <c r="F289" s="8"/>
      <c r="G289" s="27">
        <f t="shared" si="15"/>
        <v>0</v>
      </c>
    </row>
    <row r="290" spans="1:7" ht="15" thickBot="1">
      <c r="A290" s="10"/>
      <c r="B290" s="10"/>
      <c r="C290" s="28"/>
      <c r="D290" s="26"/>
      <c r="E290" s="24"/>
      <c r="F290" s="25"/>
      <c r="G290" s="37">
        <f t="shared" si="15"/>
        <v>0</v>
      </c>
    </row>
    <row r="291" spans="1:7" ht="15" thickBot="1">
      <c r="A291" s="10"/>
      <c r="B291" s="10"/>
      <c r="C291" s="229" t="str">
        <f>+A268&amp;", "&amp;B268</f>
        <v xml:space="preserve">Elias Rose Thorndal , Tovdal's Sandy Sky </v>
      </c>
      <c r="D291" s="230"/>
      <c r="E291" s="230"/>
      <c r="F291" s="38" t="s">
        <v>173</v>
      </c>
      <c r="G291" s="11">
        <f>SUM(G268:G290)</f>
        <v>37</v>
      </c>
    </row>
    <row r="292" spans="1:7" ht="14.25">
      <c r="A292" s="4"/>
      <c r="B292" s="4"/>
      <c r="C292" s="4"/>
      <c r="D292" s="13"/>
      <c r="E292" s="4"/>
      <c r="F292" s="4"/>
      <c r="G292" s="4"/>
    </row>
    <row r="293" spans="1:7" ht="15" thickBot="1">
      <c r="A293" s="4"/>
      <c r="B293" s="4"/>
      <c r="C293" s="4"/>
      <c r="D293" s="13"/>
      <c r="E293" s="4"/>
      <c r="F293" s="4"/>
      <c r="G293" s="4"/>
    </row>
    <row r="294" spans="1:7" ht="15" thickBot="1">
      <c r="A294" s="33" t="s">
        <v>0</v>
      </c>
      <c r="B294" s="42" t="s">
        <v>13</v>
      </c>
      <c r="C294" s="40" t="s">
        <v>2</v>
      </c>
      <c r="D294" s="35" t="s">
        <v>3</v>
      </c>
      <c r="E294" s="34" t="s">
        <v>8</v>
      </c>
      <c r="F294" s="34" t="s">
        <v>4</v>
      </c>
      <c r="G294" s="36" t="s">
        <v>5</v>
      </c>
    </row>
    <row r="295" spans="1:7" ht="15" thickBot="1">
      <c r="A295" s="39" t="s">
        <v>609</v>
      </c>
      <c r="B295" s="43" t="s">
        <v>610</v>
      </c>
      <c r="C295" s="41" t="s">
        <v>325</v>
      </c>
      <c r="D295" s="82">
        <v>42944</v>
      </c>
      <c r="E295" s="30"/>
      <c r="F295" s="31" t="s">
        <v>43</v>
      </c>
      <c r="G295" s="32">
        <v>1</v>
      </c>
    </row>
    <row r="296" spans="1:7" ht="14.25">
      <c r="A296" s="10"/>
      <c r="B296" s="10"/>
      <c r="C296" s="26"/>
      <c r="D296" s="26"/>
      <c r="E296" s="7"/>
      <c r="F296" s="8"/>
      <c r="G296" s="27">
        <v>0</v>
      </c>
    </row>
    <row r="297" spans="1:7" ht="14.25">
      <c r="A297" s="10"/>
      <c r="B297" s="10"/>
      <c r="C297" s="26"/>
      <c r="D297" s="26"/>
      <c r="E297" s="7"/>
      <c r="F297" s="8"/>
      <c r="G297" s="27">
        <f t="shared" ref="G297:G309" si="16">IF(E297&lt;&gt;"",VLOOKUP(E297&amp;", "&amp;F297,PointSkema,2,FALSE),0)</f>
        <v>0</v>
      </c>
    </row>
    <row r="298" spans="1:7" ht="14.25">
      <c r="A298" s="10"/>
      <c r="B298" s="10"/>
      <c r="C298" s="26"/>
      <c r="D298" s="26"/>
      <c r="E298" s="7"/>
      <c r="F298" s="8"/>
      <c r="G298" s="27">
        <f t="shared" si="16"/>
        <v>0</v>
      </c>
    </row>
    <row r="299" spans="1:7" ht="14.25">
      <c r="A299" s="10"/>
      <c r="B299" s="10"/>
      <c r="C299" s="26"/>
      <c r="D299" s="26"/>
      <c r="E299" s="7"/>
      <c r="F299" s="8"/>
      <c r="G299" s="27">
        <f t="shared" si="16"/>
        <v>0</v>
      </c>
    </row>
    <row r="300" spans="1:7" ht="14.25">
      <c r="A300" s="10"/>
      <c r="B300" s="10"/>
      <c r="C300" s="26"/>
      <c r="D300" s="26"/>
      <c r="E300" s="7"/>
      <c r="F300" s="8"/>
      <c r="G300" s="27">
        <f t="shared" si="16"/>
        <v>0</v>
      </c>
    </row>
    <row r="301" spans="1:7" ht="14.25">
      <c r="A301" s="10"/>
      <c r="B301" s="10"/>
      <c r="C301" s="26"/>
      <c r="D301" s="26"/>
      <c r="E301" s="7"/>
      <c r="F301" s="8"/>
      <c r="G301" s="27">
        <f t="shared" si="16"/>
        <v>0</v>
      </c>
    </row>
    <row r="302" spans="1:7" ht="14.25">
      <c r="A302" s="10"/>
      <c r="B302" s="10"/>
      <c r="C302" s="26"/>
      <c r="D302" s="26"/>
      <c r="E302" s="7"/>
      <c r="F302" s="8"/>
      <c r="G302" s="27">
        <f t="shared" si="16"/>
        <v>0</v>
      </c>
    </row>
    <row r="303" spans="1:7" ht="14.25">
      <c r="A303" s="10"/>
      <c r="B303" s="10"/>
      <c r="C303" s="26"/>
      <c r="D303" s="26"/>
      <c r="E303" s="7"/>
      <c r="F303" s="8"/>
      <c r="G303" s="27">
        <f t="shared" si="16"/>
        <v>0</v>
      </c>
    </row>
    <row r="304" spans="1:7" ht="14.25">
      <c r="A304" s="10"/>
      <c r="B304" s="10"/>
      <c r="C304" s="26"/>
      <c r="D304" s="26"/>
      <c r="E304" s="7"/>
      <c r="F304" s="8"/>
      <c r="G304" s="27">
        <f t="shared" si="16"/>
        <v>0</v>
      </c>
    </row>
    <row r="305" spans="1:8" ht="14.25">
      <c r="A305" s="10"/>
      <c r="B305" s="10"/>
      <c r="C305" s="26"/>
      <c r="D305" s="26"/>
      <c r="E305" s="7"/>
      <c r="F305" s="8"/>
      <c r="G305" s="27">
        <f t="shared" si="16"/>
        <v>0</v>
      </c>
    </row>
    <row r="306" spans="1:8" ht="14.25">
      <c r="A306" s="10"/>
      <c r="B306" s="10"/>
      <c r="C306" s="26"/>
      <c r="D306" s="26"/>
      <c r="E306" s="7"/>
      <c r="F306" s="8"/>
      <c r="G306" s="27">
        <f t="shared" si="16"/>
        <v>0</v>
      </c>
    </row>
    <row r="307" spans="1:8" ht="14.25">
      <c r="A307" s="10"/>
      <c r="B307" s="10"/>
      <c r="C307" s="26"/>
      <c r="D307" s="26"/>
      <c r="E307" s="7"/>
      <c r="F307" s="8"/>
      <c r="G307" s="27">
        <f t="shared" si="16"/>
        <v>0</v>
      </c>
    </row>
    <row r="308" spans="1:8" ht="14.25">
      <c r="A308" s="10"/>
      <c r="B308" s="10"/>
      <c r="C308" s="26"/>
      <c r="D308" s="26"/>
      <c r="E308" s="7"/>
      <c r="F308" s="8"/>
      <c r="G308" s="27">
        <f t="shared" si="16"/>
        <v>0</v>
      </c>
    </row>
    <row r="309" spans="1:8" ht="15" thickBot="1">
      <c r="A309" s="10"/>
      <c r="B309" s="10"/>
      <c r="C309" s="28"/>
      <c r="D309" s="26"/>
      <c r="E309" s="24"/>
      <c r="F309" s="25"/>
      <c r="G309" s="37">
        <f t="shared" si="16"/>
        <v>0</v>
      </c>
    </row>
    <row r="310" spans="1:8" ht="15" thickBot="1">
      <c r="A310" s="10"/>
      <c r="B310" s="10"/>
      <c r="C310" s="229" t="str">
        <f>+A295&amp;", "&amp;B295</f>
        <v>Julie Hougaard Ravnholt-Jacobsen , Zabell</v>
      </c>
      <c r="D310" s="230"/>
      <c r="E310" s="230"/>
      <c r="F310" s="38" t="s">
        <v>173</v>
      </c>
      <c r="G310" s="11">
        <f>SUM(G295:G309)</f>
        <v>1</v>
      </c>
    </row>
    <row r="311" spans="1:8" ht="15" thickBot="1">
      <c r="A311" s="4"/>
      <c r="B311" s="4"/>
      <c r="C311" s="4"/>
      <c r="D311" s="13"/>
      <c r="E311" s="4"/>
      <c r="F311" s="4"/>
      <c r="G311" s="4"/>
    </row>
    <row r="312" spans="1:8" ht="15" thickBot="1">
      <c r="A312" s="33" t="s">
        <v>0</v>
      </c>
      <c r="B312" s="42" t="s">
        <v>13</v>
      </c>
      <c r="C312" s="40" t="s">
        <v>2</v>
      </c>
      <c r="D312" s="35" t="s">
        <v>3</v>
      </c>
      <c r="E312" s="34" t="s">
        <v>8</v>
      </c>
      <c r="F312" s="34" t="s">
        <v>4</v>
      </c>
      <c r="G312" s="36" t="s">
        <v>5</v>
      </c>
    </row>
    <row r="313" spans="1:8" ht="15" thickBot="1">
      <c r="A313" s="39" t="s">
        <v>678</v>
      </c>
      <c r="B313" s="43" t="s">
        <v>679</v>
      </c>
      <c r="C313" s="41" t="s">
        <v>366</v>
      </c>
      <c r="D313" s="82">
        <v>43037</v>
      </c>
      <c r="E313" s="30">
        <v>3</v>
      </c>
      <c r="F313" s="31" t="s">
        <v>43</v>
      </c>
      <c r="G313" s="32">
        <v>2</v>
      </c>
      <c r="H313" s="238" t="s">
        <v>636</v>
      </c>
    </row>
    <row r="314" spans="1:8" ht="14.25">
      <c r="A314" s="10"/>
      <c r="B314" s="10"/>
      <c r="C314" s="26" t="s">
        <v>366</v>
      </c>
      <c r="D314" s="82">
        <v>43037</v>
      </c>
      <c r="E314" s="7"/>
      <c r="F314" s="8" t="s">
        <v>43</v>
      </c>
      <c r="G314" s="27">
        <v>1</v>
      </c>
    </row>
    <row r="315" spans="1:8" ht="14.25">
      <c r="A315" s="10"/>
      <c r="B315" s="10"/>
      <c r="C315" s="26" t="s">
        <v>366</v>
      </c>
      <c r="D315" s="82">
        <v>43079</v>
      </c>
      <c r="E315" s="7">
        <v>3</v>
      </c>
      <c r="F315" s="8" t="s">
        <v>43</v>
      </c>
      <c r="G315" s="27">
        <v>2</v>
      </c>
    </row>
    <row r="316" spans="1:8" ht="14.25">
      <c r="A316" s="10"/>
      <c r="B316" s="10"/>
      <c r="C316" s="26" t="s">
        <v>366</v>
      </c>
      <c r="D316" s="82">
        <v>43079</v>
      </c>
      <c r="E316" s="7">
        <v>3</v>
      </c>
      <c r="F316" s="8" t="s">
        <v>43</v>
      </c>
      <c r="G316" s="27">
        <v>2</v>
      </c>
    </row>
    <row r="317" spans="1:8" ht="14.25">
      <c r="A317" s="10"/>
      <c r="B317" s="10"/>
      <c r="C317" s="26"/>
      <c r="D317" s="26"/>
      <c r="E317" s="7"/>
      <c r="F317" s="8"/>
      <c r="G317" s="27">
        <f t="shared" ref="G317:G327" si="17">IF(E317&lt;&gt;"",VLOOKUP(E317&amp;", "&amp;F317,PointSkema,2,FALSE),0)</f>
        <v>0</v>
      </c>
    </row>
    <row r="318" spans="1:8" ht="14.25">
      <c r="A318" s="10"/>
      <c r="B318" s="10"/>
      <c r="C318" s="26"/>
      <c r="D318" s="26"/>
      <c r="E318" s="7"/>
      <c r="F318" s="8"/>
      <c r="G318" s="27">
        <f t="shared" si="17"/>
        <v>0</v>
      </c>
    </row>
    <row r="319" spans="1:8" ht="14.25">
      <c r="A319" s="10"/>
      <c r="B319" s="10"/>
      <c r="C319" s="26"/>
      <c r="D319" s="26"/>
      <c r="E319" s="7"/>
      <c r="F319" s="8"/>
      <c r="G319" s="27">
        <f t="shared" si="17"/>
        <v>0</v>
      </c>
    </row>
    <row r="320" spans="1:8" ht="14.25">
      <c r="A320" s="10"/>
      <c r="B320" s="10"/>
      <c r="C320" s="26"/>
      <c r="D320" s="26"/>
      <c r="E320" s="7"/>
      <c r="F320" s="8"/>
      <c r="G320" s="27">
        <f t="shared" si="17"/>
        <v>0</v>
      </c>
    </row>
    <row r="321" spans="1:7" ht="14.25">
      <c r="A321" s="10"/>
      <c r="B321" s="10"/>
      <c r="C321" s="26"/>
      <c r="D321" s="26"/>
      <c r="E321" s="7"/>
      <c r="F321" s="8"/>
      <c r="G321" s="27">
        <f t="shared" si="17"/>
        <v>0</v>
      </c>
    </row>
    <row r="322" spans="1:7" ht="14.25">
      <c r="A322" s="10"/>
      <c r="B322" s="10"/>
      <c r="C322" s="26"/>
      <c r="D322" s="26"/>
      <c r="E322" s="7"/>
      <c r="F322" s="8"/>
      <c r="G322" s="27">
        <f t="shared" si="17"/>
        <v>0</v>
      </c>
    </row>
    <row r="323" spans="1:7" ht="14.25">
      <c r="A323" s="10"/>
      <c r="B323" s="10"/>
      <c r="C323" s="26"/>
      <c r="D323" s="26"/>
      <c r="E323" s="7"/>
      <c r="F323" s="8"/>
      <c r="G323" s="27">
        <f t="shared" si="17"/>
        <v>0</v>
      </c>
    </row>
    <row r="324" spans="1:7" ht="14.25">
      <c r="A324" s="10"/>
      <c r="B324" s="10"/>
      <c r="C324" s="26"/>
      <c r="D324" s="26"/>
      <c r="E324" s="7"/>
      <c r="F324" s="8"/>
      <c r="G324" s="27">
        <f t="shared" si="17"/>
        <v>0</v>
      </c>
    </row>
    <row r="325" spans="1:7" ht="14.25">
      <c r="A325" s="10"/>
      <c r="B325" s="10"/>
      <c r="C325" s="26"/>
      <c r="D325" s="26"/>
      <c r="E325" s="7"/>
      <c r="F325" s="8"/>
      <c r="G325" s="27">
        <f t="shared" si="17"/>
        <v>0</v>
      </c>
    </row>
    <row r="326" spans="1:7" ht="14.25">
      <c r="A326" s="10"/>
      <c r="B326" s="10"/>
      <c r="C326" s="26"/>
      <c r="D326" s="26"/>
      <c r="E326" s="7"/>
      <c r="F326" s="8"/>
      <c r="G326" s="27">
        <f t="shared" si="17"/>
        <v>0</v>
      </c>
    </row>
    <row r="327" spans="1:7" ht="15" thickBot="1">
      <c r="A327" s="10"/>
      <c r="B327" s="10"/>
      <c r="C327" s="28"/>
      <c r="D327" s="26"/>
      <c r="E327" s="24"/>
      <c r="F327" s="25"/>
      <c r="G327" s="37">
        <f t="shared" si="17"/>
        <v>0</v>
      </c>
    </row>
    <row r="328" spans="1:7" ht="15" thickBot="1">
      <c r="A328" s="10"/>
      <c r="B328" s="10"/>
      <c r="C328" s="229" t="str">
        <f>+A313&amp;", "&amp;B313</f>
        <v xml:space="preserve">Isabella Nørgaard , Trunte </v>
      </c>
      <c r="D328" s="230"/>
      <c r="E328" s="230"/>
      <c r="F328" s="38" t="s">
        <v>173</v>
      </c>
      <c r="G328" s="11">
        <f>SUM(G313:G327)</f>
        <v>7</v>
      </c>
    </row>
    <row r="329" spans="1:7" ht="15" thickBot="1">
      <c r="A329" s="4"/>
      <c r="B329" s="4"/>
      <c r="C329" s="4"/>
      <c r="D329" s="13"/>
      <c r="E329" s="4"/>
      <c r="F329" s="4"/>
      <c r="G329" s="4"/>
    </row>
    <row r="330" spans="1:7" ht="15" thickBot="1">
      <c r="A330" s="33" t="s">
        <v>0</v>
      </c>
      <c r="B330" s="42" t="s">
        <v>13</v>
      </c>
      <c r="C330" s="40" t="s">
        <v>2</v>
      </c>
      <c r="D330" s="35" t="s">
        <v>3</v>
      </c>
      <c r="E330" s="34" t="s">
        <v>8</v>
      </c>
      <c r="F330" s="34" t="s">
        <v>4</v>
      </c>
      <c r="G330" s="36" t="s">
        <v>5</v>
      </c>
    </row>
    <row r="331" spans="1:7" ht="15" thickBot="1">
      <c r="A331" s="39" t="s">
        <v>680</v>
      </c>
      <c r="B331" s="43" t="s">
        <v>681</v>
      </c>
      <c r="C331" s="41" t="s">
        <v>366</v>
      </c>
      <c r="D331" s="82">
        <v>43037</v>
      </c>
      <c r="E331" s="30">
        <v>3</v>
      </c>
      <c r="F331" s="31" t="s">
        <v>43</v>
      </c>
      <c r="G331" s="32">
        <v>2</v>
      </c>
    </row>
    <row r="332" spans="1:7" ht="14.25">
      <c r="A332" s="10"/>
      <c r="B332" s="10"/>
      <c r="C332" s="26" t="s">
        <v>366</v>
      </c>
      <c r="D332" s="82">
        <v>43037</v>
      </c>
      <c r="E332" s="7">
        <v>3</v>
      </c>
      <c r="F332" s="8" t="s">
        <v>43</v>
      </c>
      <c r="G332" s="27">
        <v>2</v>
      </c>
    </row>
    <row r="333" spans="1:7" ht="14.25">
      <c r="A333" s="10"/>
      <c r="B333" s="10"/>
      <c r="C333" s="26" t="s">
        <v>366</v>
      </c>
      <c r="D333" s="82">
        <v>43079</v>
      </c>
      <c r="E333" s="7">
        <v>3</v>
      </c>
      <c r="F333" s="8" t="s">
        <v>43</v>
      </c>
      <c r="G333" s="27">
        <v>2</v>
      </c>
    </row>
    <row r="334" spans="1:7" ht="14.25">
      <c r="A334" s="10"/>
      <c r="B334" s="10"/>
      <c r="C334" s="26" t="s">
        <v>366</v>
      </c>
      <c r="D334" s="82">
        <v>43079</v>
      </c>
      <c r="E334" s="7">
        <v>3</v>
      </c>
      <c r="F334" s="8" t="s">
        <v>40</v>
      </c>
      <c r="G334" s="27">
        <v>2</v>
      </c>
    </row>
    <row r="335" spans="1:7" ht="14.25">
      <c r="A335" s="10"/>
      <c r="B335" s="10"/>
      <c r="C335" s="26"/>
      <c r="D335" s="26"/>
      <c r="E335" s="7"/>
      <c r="F335" s="8"/>
      <c r="G335" s="27">
        <f t="shared" ref="G335:G345" si="18">IF(E335&lt;&gt;"",VLOOKUP(E335&amp;", "&amp;F335,PointSkema,2,FALSE),0)</f>
        <v>0</v>
      </c>
    </row>
    <row r="336" spans="1:7" ht="14.25">
      <c r="A336" s="10"/>
      <c r="B336" s="10"/>
      <c r="C336" s="26"/>
      <c r="D336" s="26"/>
      <c r="E336" s="7"/>
      <c r="F336" s="8"/>
      <c r="G336" s="27">
        <f t="shared" si="18"/>
        <v>0</v>
      </c>
    </row>
    <row r="337" spans="1:7" ht="14.25">
      <c r="A337" s="10"/>
      <c r="B337" s="10"/>
      <c r="C337" s="26"/>
      <c r="D337" s="26"/>
      <c r="E337" s="7"/>
      <c r="F337" s="8"/>
      <c r="G337" s="27">
        <f t="shared" si="18"/>
        <v>0</v>
      </c>
    </row>
    <row r="338" spans="1:7" ht="14.25">
      <c r="A338" s="10"/>
      <c r="B338" s="10"/>
      <c r="C338" s="26"/>
      <c r="D338" s="26"/>
      <c r="E338" s="7"/>
      <c r="F338" s="8"/>
      <c r="G338" s="27">
        <f t="shared" si="18"/>
        <v>0</v>
      </c>
    </row>
    <row r="339" spans="1:7" ht="14.25">
      <c r="A339" s="10"/>
      <c r="B339" s="10"/>
      <c r="C339" s="26"/>
      <c r="D339" s="26"/>
      <c r="E339" s="7"/>
      <c r="F339" s="8"/>
      <c r="G339" s="27">
        <f t="shared" si="18"/>
        <v>0</v>
      </c>
    </row>
    <row r="340" spans="1:7" ht="14.25">
      <c r="A340" s="10"/>
      <c r="B340" s="10"/>
      <c r="C340" s="26"/>
      <c r="D340" s="26"/>
      <c r="E340" s="7"/>
      <c r="F340" s="8"/>
      <c r="G340" s="27">
        <f t="shared" si="18"/>
        <v>0</v>
      </c>
    </row>
    <row r="341" spans="1:7" ht="14.25">
      <c r="A341" s="10"/>
      <c r="B341" s="10"/>
      <c r="C341" s="26"/>
      <c r="D341" s="26"/>
      <c r="E341" s="7"/>
      <c r="F341" s="8"/>
      <c r="G341" s="27">
        <f t="shared" si="18"/>
        <v>0</v>
      </c>
    </row>
    <row r="342" spans="1:7" ht="14.25">
      <c r="A342" s="10"/>
      <c r="B342" s="10"/>
      <c r="C342" s="26"/>
      <c r="D342" s="26"/>
      <c r="E342" s="7"/>
      <c r="F342" s="8"/>
      <c r="G342" s="27">
        <f t="shared" si="18"/>
        <v>0</v>
      </c>
    </row>
    <row r="343" spans="1:7" ht="14.25">
      <c r="A343" s="10"/>
      <c r="B343" s="10"/>
      <c r="C343" s="26"/>
      <c r="D343" s="26"/>
      <c r="E343" s="7"/>
      <c r="F343" s="8"/>
      <c r="G343" s="27">
        <f t="shared" si="18"/>
        <v>0</v>
      </c>
    </row>
    <row r="344" spans="1:7" ht="14.25">
      <c r="A344" s="10"/>
      <c r="B344" s="10"/>
      <c r="C344" s="26"/>
      <c r="D344" s="26"/>
      <c r="E344" s="7"/>
      <c r="F344" s="8"/>
      <c r="G344" s="27">
        <f t="shared" si="18"/>
        <v>0</v>
      </c>
    </row>
    <row r="345" spans="1:7" ht="15" thickBot="1">
      <c r="A345" s="10"/>
      <c r="B345" s="10"/>
      <c r="C345" s="28"/>
      <c r="D345" s="26"/>
      <c r="E345" s="24"/>
      <c r="F345" s="25"/>
      <c r="G345" s="37">
        <f t="shared" si="18"/>
        <v>0</v>
      </c>
    </row>
    <row r="346" spans="1:7" ht="15" thickBot="1">
      <c r="A346" s="10"/>
      <c r="B346" s="10"/>
      <c r="C346" s="229" t="str">
        <f>+A331&amp;", "&amp;B331</f>
        <v xml:space="preserve">Victoria Cramer , Toras Questiva Ox </v>
      </c>
      <c r="D346" s="230"/>
      <c r="E346" s="230"/>
      <c r="F346" s="38" t="s">
        <v>173</v>
      </c>
      <c r="G346" s="11">
        <f>SUM(G331:G345)</f>
        <v>8</v>
      </c>
    </row>
    <row r="347" spans="1:7" ht="14.25">
      <c r="A347" s="4"/>
      <c r="B347" s="4"/>
      <c r="C347" s="4"/>
      <c r="D347" s="13"/>
      <c r="E347" s="4"/>
      <c r="F347" s="4"/>
      <c r="G347" s="4"/>
    </row>
    <row r="348" spans="1:7" ht="15" thickBot="1">
      <c r="A348" s="4"/>
      <c r="B348" s="4"/>
      <c r="C348" s="4"/>
      <c r="D348" s="13"/>
      <c r="E348" s="4"/>
      <c r="F348" s="4"/>
      <c r="G348" s="4"/>
    </row>
    <row r="349" spans="1:7" ht="15" thickBot="1">
      <c r="A349" s="33" t="s">
        <v>0</v>
      </c>
      <c r="B349" s="42" t="s">
        <v>13</v>
      </c>
      <c r="C349" s="40" t="s">
        <v>2</v>
      </c>
      <c r="D349" s="35" t="s">
        <v>3</v>
      </c>
      <c r="E349" s="34" t="s">
        <v>8</v>
      </c>
      <c r="F349" s="34" t="s">
        <v>4</v>
      </c>
      <c r="G349" s="36" t="s">
        <v>5</v>
      </c>
    </row>
    <row r="350" spans="1:7" ht="15" thickBot="1">
      <c r="A350" s="39" t="s">
        <v>433</v>
      </c>
      <c r="B350" s="43" t="s">
        <v>683</v>
      </c>
      <c r="C350" s="41" t="s">
        <v>366</v>
      </c>
      <c r="D350" s="82">
        <v>43037</v>
      </c>
      <c r="E350" s="30">
        <v>3</v>
      </c>
      <c r="F350" s="31" t="s">
        <v>43</v>
      </c>
      <c r="G350" s="32">
        <v>2</v>
      </c>
    </row>
    <row r="351" spans="1:7" ht="14.25">
      <c r="A351" s="10"/>
      <c r="B351" s="10"/>
      <c r="C351" s="26" t="s">
        <v>366</v>
      </c>
      <c r="D351" s="82">
        <v>43037</v>
      </c>
      <c r="E351" s="7">
        <v>3</v>
      </c>
      <c r="F351" s="8" t="s">
        <v>40</v>
      </c>
      <c r="G351" s="27">
        <v>2</v>
      </c>
    </row>
    <row r="352" spans="1:7" ht="14.25">
      <c r="A352" s="10"/>
      <c r="B352" s="10"/>
      <c r="C352" s="26" t="s">
        <v>366</v>
      </c>
      <c r="D352" s="82">
        <v>43021</v>
      </c>
      <c r="E352" s="7">
        <v>3</v>
      </c>
      <c r="F352" s="8" t="s">
        <v>43</v>
      </c>
      <c r="G352" s="27">
        <v>2</v>
      </c>
    </row>
    <row r="353" spans="1:7" ht="14.25">
      <c r="A353" s="10"/>
      <c r="B353" s="10"/>
      <c r="C353" s="26" t="s">
        <v>366</v>
      </c>
      <c r="D353" s="82">
        <v>43021</v>
      </c>
      <c r="E353" s="7">
        <v>3</v>
      </c>
      <c r="F353" s="8" t="s">
        <v>40</v>
      </c>
      <c r="G353" s="27">
        <v>2</v>
      </c>
    </row>
    <row r="354" spans="1:7" ht="14.25">
      <c r="A354" s="10"/>
      <c r="B354" s="10"/>
      <c r="C354" s="26"/>
      <c r="D354" s="26"/>
      <c r="E354" s="7"/>
      <c r="F354" s="8"/>
      <c r="G354" s="27">
        <f t="shared" ref="G354:G364" si="19">IF(E354&lt;&gt;"",VLOOKUP(E354&amp;", "&amp;F354,PointSkema,2,FALSE),0)</f>
        <v>0</v>
      </c>
    </row>
    <row r="355" spans="1:7" ht="14.25">
      <c r="A355" s="10"/>
      <c r="B355" s="10"/>
      <c r="C355" s="26"/>
      <c r="D355" s="26"/>
      <c r="E355" s="7"/>
      <c r="F355" s="8"/>
      <c r="G355" s="27">
        <f t="shared" si="19"/>
        <v>0</v>
      </c>
    </row>
    <row r="356" spans="1:7" ht="14.25">
      <c r="A356" s="10"/>
      <c r="B356" s="10"/>
      <c r="C356" s="26"/>
      <c r="D356" s="26"/>
      <c r="E356" s="7"/>
      <c r="F356" s="8"/>
      <c r="G356" s="27">
        <f t="shared" si="19"/>
        <v>0</v>
      </c>
    </row>
    <row r="357" spans="1:7" ht="14.25">
      <c r="A357" s="10"/>
      <c r="B357" s="10"/>
      <c r="C357" s="26"/>
      <c r="D357" s="26"/>
      <c r="E357" s="7"/>
      <c r="F357" s="8"/>
      <c r="G357" s="27">
        <f t="shared" si="19"/>
        <v>0</v>
      </c>
    </row>
    <row r="358" spans="1:7" ht="14.25">
      <c r="A358" s="10"/>
      <c r="B358" s="10"/>
      <c r="C358" s="26"/>
      <c r="D358" s="26"/>
      <c r="E358" s="7"/>
      <c r="F358" s="8"/>
      <c r="G358" s="27">
        <f t="shared" si="19"/>
        <v>0</v>
      </c>
    </row>
    <row r="359" spans="1:7" ht="14.25">
      <c r="A359" s="10"/>
      <c r="B359" s="10"/>
      <c r="C359" s="26"/>
      <c r="D359" s="26"/>
      <c r="E359" s="7"/>
      <c r="F359" s="8"/>
      <c r="G359" s="27">
        <f t="shared" si="19"/>
        <v>0</v>
      </c>
    </row>
    <row r="360" spans="1:7" ht="14.25">
      <c r="A360" s="10"/>
      <c r="B360" s="10"/>
      <c r="C360" s="26"/>
      <c r="D360" s="26"/>
      <c r="E360" s="7"/>
      <c r="F360" s="8"/>
      <c r="G360" s="27">
        <f t="shared" si="19"/>
        <v>0</v>
      </c>
    </row>
    <row r="361" spans="1:7" ht="14.25">
      <c r="A361" s="10"/>
      <c r="B361" s="10"/>
      <c r="C361" s="26"/>
      <c r="D361" s="26"/>
      <c r="E361" s="7"/>
      <c r="F361" s="8"/>
      <c r="G361" s="27">
        <f t="shared" si="19"/>
        <v>0</v>
      </c>
    </row>
    <row r="362" spans="1:7" ht="14.25">
      <c r="A362" s="10"/>
      <c r="B362" s="10"/>
      <c r="C362" s="26"/>
      <c r="D362" s="26"/>
      <c r="E362" s="7"/>
      <c r="F362" s="8"/>
      <c r="G362" s="27">
        <f t="shared" si="19"/>
        <v>0</v>
      </c>
    </row>
    <row r="363" spans="1:7" ht="14.25">
      <c r="A363" s="10"/>
      <c r="B363" s="10"/>
      <c r="C363" s="26"/>
      <c r="D363" s="26"/>
      <c r="E363" s="7"/>
      <c r="F363" s="8"/>
      <c r="G363" s="27">
        <f t="shared" si="19"/>
        <v>0</v>
      </c>
    </row>
    <row r="364" spans="1:7" ht="15" thickBot="1">
      <c r="A364" s="10"/>
      <c r="B364" s="10"/>
      <c r="C364" s="28"/>
      <c r="D364" s="26"/>
      <c r="E364" s="24"/>
      <c r="F364" s="25"/>
      <c r="G364" s="37">
        <f t="shared" si="19"/>
        <v>0</v>
      </c>
    </row>
    <row r="365" spans="1:7" ht="15" thickBot="1">
      <c r="A365" s="10"/>
      <c r="B365" s="10"/>
      <c r="C365" s="229" t="str">
        <f>+A350&amp;", "&amp;B350</f>
        <v xml:space="preserve">Vilja Eriksen , Mila </v>
      </c>
      <c r="D365" s="230"/>
      <c r="E365" s="230"/>
      <c r="F365" s="38" t="s">
        <v>173</v>
      </c>
      <c r="G365" s="11">
        <f>SUM(G350:G364)</f>
        <v>8</v>
      </c>
    </row>
    <row r="366" spans="1:7" ht="15" thickBot="1">
      <c r="A366" s="4"/>
      <c r="B366" s="4"/>
      <c r="C366" s="4"/>
      <c r="D366" s="13"/>
      <c r="E366" s="4"/>
      <c r="F366" s="4"/>
      <c r="G366" s="4"/>
    </row>
    <row r="367" spans="1:7" ht="15" thickBot="1">
      <c r="A367" s="33" t="s">
        <v>0</v>
      </c>
      <c r="B367" s="42" t="s">
        <v>13</v>
      </c>
      <c r="C367" s="40" t="s">
        <v>2</v>
      </c>
      <c r="D367" s="35" t="s">
        <v>3</v>
      </c>
      <c r="E367" s="34" t="s">
        <v>8</v>
      </c>
      <c r="F367" s="34" t="s">
        <v>4</v>
      </c>
      <c r="G367" s="36" t="s">
        <v>5</v>
      </c>
    </row>
    <row r="368" spans="1:7" ht="15" thickBot="1">
      <c r="A368" s="39" t="s">
        <v>668</v>
      </c>
      <c r="B368" s="43" t="s">
        <v>669</v>
      </c>
      <c r="C368" s="41" t="s">
        <v>366</v>
      </c>
      <c r="D368" s="82">
        <v>43037</v>
      </c>
      <c r="E368" s="30"/>
      <c r="F368" s="31" t="s">
        <v>43</v>
      </c>
      <c r="G368" s="32">
        <v>1</v>
      </c>
    </row>
    <row r="369" spans="1:7" ht="14.25">
      <c r="A369" s="10"/>
      <c r="B369" s="10"/>
      <c r="C369" s="26"/>
      <c r="D369" s="26"/>
      <c r="E369" s="7"/>
      <c r="F369" s="8"/>
      <c r="G369" s="27">
        <f t="shared" ref="G369:G382" si="20">IF(E369&lt;&gt;"",VLOOKUP(E369&amp;", "&amp;F369,PointSkema,2,FALSE),0)</f>
        <v>0</v>
      </c>
    </row>
    <row r="370" spans="1:7" ht="14.25">
      <c r="A370" s="10"/>
      <c r="B370" s="10"/>
      <c r="C370" s="26"/>
      <c r="D370" s="26"/>
      <c r="E370" s="7"/>
      <c r="F370" s="8"/>
      <c r="G370" s="27">
        <f t="shared" si="20"/>
        <v>0</v>
      </c>
    </row>
    <row r="371" spans="1:7" ht="14.25">
      <c r="A371" s="10"/>
      <c r="B371" s="10"/>
      <c r="C371" s="26"/>
      <c r="D371" s="26"/>
      <c r="E371" s="7"/>
      <c r="F371" s="8"/>
      <c r="G371" s="27">
        <f t="shared" si="20"/>
        <v>0</v>
      </c>
    </row>
    <row r="372" spans="1:7" ht="14.25">
      <c r="A372" s="10"/>
      <c r="B372" s="10"/>
      <c r="C372" s="26"/>
      <c r="D372" s="26"/>
      <c r="E372" s="7"/>
      <c r="F372" s="8"/>
      <c r="G372" s="27">
        <f t="shared" si="20"/>
        <v>0</v>
      </c>
    </row>
    <row r="373" spans="1:7" ht="14.25">
      <c r="A373" s="10"/>
      <c r="B373" s="10"/>
      <c r="C373" s="26"/>
      <c r="D373" s="26"/>
      <c r="E373" s="7"/>
      <c r="F373" s="8"/>
      <c r="G373" s="27">
        <f t="shared" si="20"/>
        <v>0</v>
      </c>
    </row>
    <row r="374" spans="1:7" ht="14.25">
      <c r="A374" s="10"/>
      <c r="B374" s="10"/>
      <c r="C374" s="26"/>
      <c r="D374" s="26"/>
      <c r="E374" s="7"/>
      <c r="F374" s="8"/>
      <c r="G374" s="27">
        <f t="shared" si="20"/>
        <v>0</v>
      </c>
    </row>
    <row r="375" spans="1:7" ht="14.25">
      <c r="A375" s="10"/>
      <c r="B375" s="10"/>
      <c r="C375" s="26"/>
      <c r="D375" s="26"/>
      <c r="E375" s="7"/>
      <c r="F375" s="8"/>
      <c r="G375" s="27">
        <f t="shared" si="20"/>
        <v>0</v>
      </c>
    </row>
    <row r="376" spans="1:7" ht="14.25">
      <c r="A376" s="10"/>
      <c r="B376" s="10"/>
      <c r="C376" s="26"/>
      <c r="D376" s="26"/>
      <c r="E376" s="7"/>
      <c r="F376" s="8"/>
      <c r="G376" s="27">
        <f t="shared" si="20"/>
        <v>0</v>
      </c>
    </row>
    <row r="377" spans="1:7" ht="14.25">
      <c r="A377" s="10"/>
      <c r="B377" s="10"/>
      <c r="C377" s="26"/>
      <c r="D377" s="26"/>
      <c r="E377" s="7"/>
      <c r="F377" s="8"/>
      <c r="G377" s="27">
        <f t="shared" si="20"/>
        <v>0</v>
      </c>
    </row>
    <row r="378" spans="1:7" ht="14.25">
      <c r="A378" s="10"/>
      <c r="B378" s="10"/>
      <c r="C378" s="26"/>
      <c r="D378" s="26"/>
      <c r="E378" s="7"/>
      <c r="F378" s="8"/>
      <c r="G378" s="27">
        <f t="shared" si="20"/>
        <v>0</v>
      </c>
    </row>
    <row r="379" spans="1:7" ht="14.25">
      <c r="A379" s="10"/>
      <c r="B379" s="10"/>
      <c r="C379" s="26"/>
      <c r="D379" s="26"/>
      <c r="E379" s="7"/>
      <c r="F379" s="8"/>
      <c r="G379" s="27">
        <f t="shared" si="20"/>
        <v>0</v>
      </c>
    </row>
    <row r="380" spans="1:7" ht="14.25">
      <c r="A380" s="10"/>
      <c r="B380" s="10"/>
      <c r="C380" s="26"/>
      <c r="D380" s="26"/>
      <c r="E380" s="7"/>
      <c r="F380" s="8"/>
      <c r="G380" s="27">
        <f t="shared" si="20"/>
        <v>0</v>
      </c>
    </row>
    <row r="381" spans="1:7" ht="14.25">
      <c r="A381" s="10"/>
      <c r="B381" s="10"/>
      <c r="C381" s="26"/>
      <c r="D381" s="26"/>
      <c r="E381" s="7"/>
      <c r="F381" s="8"/>
      <c r="G381" s="27">
        <f t="shared" si="20"/>
        <v>0</v>
      </c>
    </row>
    <row r="382" spans="1:7" ht="15" thickBot="1">
      <c r="A382" s="10"/>
      <c r="B382" s="10"/>
      <c r="C382" s="28"/>
      <c r="D382" s="26"/>
      <c r="E382" s="24"/>
      <c r="F382" s="25"/>
      <c r="G382" s="37">
        <f t="shared" si="20"/>
        <v>0</v>
      </c>
    </row>
    <row r="383" spans="1:7" ht="15" thickBot="1">
      <c r="A383" s="10"/>
      <c r="B383" s="10"/>
      <c r="C383" s="229" t="str">
        <f>+A368&amp;", "&amp;B368</f>
        <v xml:space="preserve">Isabell Lykke Nissen , Flicka </v>
      </c>
      <c r="D383" s="230"/>
      <c r="E383" s="230"/>
      <c r="F383" s="38" t="s">
        <v>173</v>
      </c>
      <c r="G383" s="11">
        <f>SUM(G368:G382)</f>
        <v>1</v>
      </c>
    </row>
    <row r="384" spans="1:7" ht="15" thickBot="1">
      <c r="A384" s="4"/>
      <c r="B384" s="4"/>
      <c r="C384" s="4"/>
      <c r="D384" s="13"/>
      <c r="E384" s="4"/>
      <c r="F384" s="4"/>
      <c r="G384" s="4"/>
    </row>
    <row r="385" spans="1:8" ht="15" thickBot="1">
      <c r="A385" s="33" t="s">
        <v>0</v>
      </c>
      <c r="B385" s="42" t="s">
        <v>13</v>
      </c>
      <c r="C385" s="40" t="s">
        <v>2</v>
      </c>
      <c r="D385" s="35" t="s">
        <v>3</v>
      </c>
      <c r="E385" s="34" t="s">
        <v>8</v>
      </c>
      <c r="F385" s="34" t="s">
        <v>4</v>
      </c>
      <c r="G385" s="36" t="s">
        <v>5</v>
      </c>
    </row>
    <row r="386" spans="1:8" ht="15" thickBot="1">
      <c r="A386" s="39" t="s">
        <v>696</v>
      </c>
      <c r="B386" s="43" t="s">
        <v>683</v>
      </c>
      <c r="C386" s="41" t="s">
        <v>325</v>
      </c>
      <c r="D386" s="82">
        <v>43079</v>
      </c>
      <c r="E386" s="30">
        <v>3</v>
      </c>
      <c r="F386" s="31" t="s">
        <v>43</v>
      </c>
      <c r="G386" s="32">
        <v>2</v>
      </c>
      <c r="H386" s="238" t="s">
        <v>608</v>
      </c>
    </row>
    <row r="387" spans="1:8" ht="14.25">
      <c r="A387" s="10"/>
      <c r="B387" s="10"/>
      <c r="C387" s="26"/>
      <c r="D387" s="26"/>
      <c r="E387" s="7"/>
      <c r="F387" s="8"/>
      <c r="G387" s="27">
        <f t="shared" ref="G387:G400" si="21">IF(E387&lt;&gt;"",VLOOKUP(E387&amp;", "&amp;F387,PointSkema,2,FALSE),0)</f>
        <v>0</v>
      </c>
    </row>
    <row r="388" spans="1:8" ht="14.25">
      <c r="A388" s="10"/>
      <c r="B388" s="10"/>
      <c r="C388" s="26"/>
      <c r="D388" s="26"/>
      <c r="E388" s="7"/>
      <c r="F388" s="8"/>
      <c r="G388" s="27">
        <f t="shared" si="21"/>
        <v>0</v>
      </c>
    </row>
    <row r="389" spans="1:8" ht="14.25">
      <c r="A389" s="10"/>
      <c r="B389" s="10"/>
      <c r="C389" s="26"/>
      <c r="D389" s="26"/>
      <c r="E389" s="7"/>
      <c r="F389" s="8"/>
      <c r="G389" s="27">
        <f t="shared" si="21"/>
        <v>0</v>
      </c>
    </row>
    <row r="390" spans="1:8" ht="14.25">
      <c r="A390" s="10"/>
      <c r="B390" s="10"/>
      <c r="C390" s="26"/>
      <c r="D390" s="26"/>
      <c r="E390" s="7"/>
      <c r="F390" s="8"/>
      <c r="G390" s="27">
        <f t="shared" si="21"/>
        <v>0</v>
      </c>
    </row>
    <row r="391" spans="1:8" ht="14.25">
      <c r="A391" s="10"/>
      <c r="B391" s="10"/>
      <c r="C391" s="26"/>
      <c r="D391" s="26"/>
      <c r="E391" s="7"/>
      <c r="F391" s="8"/>
      <c r="G391" s="27">
        <f t="shared" si="21"/>
        <v>0</v>
      </c>
    </row>
    <row r="392" spans="1:8" ht="14.25">
      <c r="A392" s="10"/>
      <c r="B392" s="10"/>
      <c r="C392" s="26"/>
      <c r="D392" s="26"/>
      <c r="E392" s="7"/>
      <c r="F392" s="8"/>
      <c r="G392" s="27">
        <f t="shared" si="21"/>
        <v>0</v>
      </c>
    </row>
    <row r="393" spans="1:8" ht="14.25">
      <c r="A393" s="10"/>
      <c r="B393" s="10"/>
      <c r="C393" s="26"/>
      <c r="D393" s="26"/>
      <c r="E393" s="7"/>
      <c r="F393" s="8"/>
      <c r="G393" s="27">
        <f t="shared" si="21"/>
        <v>0</v>
      </c>
    </row>
    <row r="394" spans="1:8" ht="14.25">
      <c r="A394" s="10"/>
      <c r="B394" s="10"/>
      <c r="C394" s="26"/>
      <c r="D394" s="26"/>
      <c r="E394" s="7"/>
      <c r="F394" s="8"/>
      <c r="G394" s="27">
        <f t="shared" si="21"/>
        <v>0</v>
      </c>
    </row>
    <row r="395" spans="1:8" ht="14.25">
      <c r="A395" s="10"/>
      <c r="B395" s="10"/>
      <c r="C395" s="26"/>
      <c r="D395" s="26"/>
      <c r="E395" s="7"/>
      <c r="F395" s="8"/>
      <c r="G395" s="27">
        <f t="shared" si="21"/>
        <v>0</v>
      </c>
    </row>
    <row r="396" spans="1:8" ht="14.25">
      <c r="A396" s="10"/>
      <c r="B396" s="10"/>
      <c r="C396" s="26"/>
      <c r="D396" s="26"/>
      <c r="E396" s="7"/>
      <c r="F396" s="8"/>
      <c r="G396" s="27">
        <f t="shared" si="21"/>
        <v>0</v>
      </c>
    </row>
    <row r="397" spans="1:8" ht="14.25">
      <c r="A397" s="10"/>
      <c r="B397" s="10"/>
      <c r="C397" s="26"/>
      <c r="D397" s="26"/>
      <c r="E397" s="7"/>
      <c r="F397" s="8"/>
      <c r="G397" s="27">
        <f t="shared" si="21"/>
        <v>0</v>
      </c>
    </row>
    <row r="398" spans="1:8" ht="14.25">
      <c r="A398" s="10"/>
      <c r="B398" s="10"/>
      <c r="C398" s="26"/>
      <c r="D398" s="26"/>
      <c r="E398" s="7"/>
      <c r="F398" s="8"/>
      <c r="G398" s="27">
        <f t="shared" si="21"/>
        <v>0</v>
      </c>
    </row>
    <row r="399" spans="1:8" ht="14.25">
      <c r="A399" s="10"/>
      <c r="B399" s="10"/>
      <c r="C399" s="26"/>
      <c r="D399" s="26"/>
      <c r="E399" s="7"/>
      <c r="F399" s="8"/>
      <c r="G399" s="27">
        <f t="shared" si="21"/>
        <v>0</v>
      </c>
    </row>
    <row r="400" spans="1:8" ht="15" thickBot="1">
      <c r="A400" s="10"/>
      <c r="B400" s="10"/>
      <c r="C400" s="28"/>
      <c r="D400" s="26"/>
      <c r="E400" s="24"/>
      <c r="F400" s="25"/>
      <c r="G400" s="37">
        <f t="shared" si="21"/>
        <v>0</v>
      </c>
    </row>
    <row r="401" spans="1:8" ht="15" thickBot="1">
      <c r="A401" s="10"/>
      <c r="B401" s="10"/>
      <c r="C401" s="229" t="str">
        <f>+A386&amp;", "&amp;B386</f>
        <v xml:space="preserve">Vilmer Eriksen , Mila </v>
      </c>
      <c r="D401" s="230"/>
      <c r="E401" s="230"/>
      <c r="F401" s="38" t="s">
        <v>173</v>
      </c>
      <c r="G401" s="11">
        <f>SUM(G386:G400)</f>
        <v>2</v>
      </c>
    </row>
    <row r="402" spans="1:8" ht="14.25">
      <c r="A402" s="4"/>
      <c r="B402" s="4"/>
      <c r="C402" s="4"/>
      <c r="D402" s="13"/>
      <c r="E402" s="4"/>
      <c r="F402" s="4"/>
      <c r="G402" s="4"/>
    </row>
    <row r="403" spans="1:8" ht="15" thickBot="1">
      <c r="A403" s="4"/>
      <c r="B403" s="4"/>
      <c r="C403" s="4"/>
      <c r="D403" s="13"/>
      <c r="E403" s="4"/>
      <c r="F403" s="4"/>
      <c r="G403" s="4"/>
    </row>
    <row r="404" spans="1:8" ht="15" thickBot="1">
      <c r="A404" s="33" t="s">
        <v>0</v>
      </c>
      <c r="B404" s="42" t="s">
        <v>13</v>
      </c>
      <c r="C404" s="40" t="s">
        <v>2</v>
      </c>
      <c r="D404" s="35" t="s">
        <v>3</v>
      </c>
      <c r="E404" s="34" t="s">
        <v>8</v>
      </c>
      <c r="F404" s="34" t="s">
        <v>4</v>
      </c>
      <c r="G404" s="36" t="s">
        <v>5</v>
      </c>
    </row>
    <row r="405" spans="1:8" ht="15" thickBot="1">
      <c r="A405" s="39" t="s">
        <v>697</v>
      </c>
      <c r="B405" s="43" t="s">
        <v>698</v>
      </c>
      <c r="C405" s="41" t="s">
        <v>325</v>
      </c>
      <c r="D405" s="82">
        <v>43079</v>
      </c>
      <c r="E405" s="30">
        <v>3</v>
      </c>
      <c r="F405" s="31" t="s">
        <v>43</v>
      </c>
      <c r="G405" s="32">
        <v>2</v>
      </c>
      <c r="H405" s="238" t="s">
        <v>636</v>
      </c>
    </row>
    <row r="406" spans="1:8" ht="14.25">
      <c r="A406" s="10"/>
      <c r="B406" s="10"/>
      <c r="C406" s="26"/>
      <c r="D406" s="26"/>
      <c r="E406" s="7"/>
      <c r="F406" s="8"/>
      <c r="G406" s="27">
        <f t="shared" ref="G406:G419" si="22">IF(E406&lt;&gt;"",VLOOKUP(E406&amp;", "&amp;F406,PointSkema,2,FALSE),0)</f>
        <v>0</v>
      </c>
    </row>
    <row r="407" spans="1:8" ht="14.25">
      <c r="A407" s="10"/>
      <c r="B407" s="10"/>
      <c r="C407" s="26"/>
      <c r="D407" s="26"/>
      <c r="E407" s="7"/>
      <c r="F407" s="8"/>
      <c r="G407" s="27">
        <f t="shared" si="22"/>
        <v>0</v>
      </c>
    </row>
    <row r="408" spans="1:8" ht="14.25">
      <c r="A408" s="10"/>
      <c r="B408" s="10"/>
      <c r="C408" s="26"/>
      <c r="D408" s="26"/>
      <c r="E408" s="7"/>
      <c r="F408" s="8"/>
      <c r="G408" s="27">
        <f t="shared" si="22"/>
        <v>0</v>
      </c>
    </row>
    <row r="409" spans="1:8" ht="14.25">
      <c r="A409" s="10"/>
      <c r="B409" s="10"/>
      <c r="C409" s="26"/>
      <c r="D409" s="26"/>
      <c r="E409" s="7"/>
      <c r="F409" s="8"/>
      <c r="G409" s="27">
        <f t="shared" si="22"/>
        <v>0</v>
      </c>
    </row>
    <row r="410" spans="1:8" ht="14.25">
      <c r="A410" s="10"/>
      <c r="B410" s="10"/>
      <c r="C410" s="26"/>
      <c r="D410" s="26"/>
      <c r="E410" s="7"/>
      <c r="F410" s="8"/>
      <c r="G410" s="27">
        <f t="shared" si="22"/>
        <v>0</v>
      </c>
    </row>
    <row r="411" spans="1:8" ht="14.25">
      <c r="A411" s="10"/>
      <c r="B411" s="10"/>
      <c r="C411" s="26"/>
      <c r="D411" s="26"/>
      <c r="E411" s="7"/>
      <c r="F411" s="8"/>
      <c r="G411" s="27">
        <f t="shared" si="22"/>
        <v>0</v>
      </c>
    </row>
    <row r="412" spans="1:8" ht="14.25">
      <c r="A412" s="10"/>
      <c r="B412" s="10"/>
      <c r="C412" s="26"/>
      <c r="D412" s="26"/>
      <c r="E412" s="7"/>
      <c r="F412" s="8"/>
      <c r="G412" s="27">
        <f t="shared" si="22"/>
        <v>0</v>
      </c>
    </row>
    <row r="413" spans="1:8" ht="14.25">
      <c r="A413" s="10"/>
      <c r="B413" s="10"/>
      <c r="C413" s="26"/>
      <c r="D413" s="26"/>
      <c r="E413" s="7"/>
      <c r="F413" s="8"/>
      <c r="G413" s="27">
        <f t="shared" si="22"/>
        <v>0</v>
      </c>
    </row>
    <row r="414" spans="1:8" ht="14.25">
      <c r="A414" s="10"/>
      <c r="B414" s="10"/>
      <c r="C414" s="26"/>
      <c r="D414" s="26"/>
      <c r="E414" s="7"/>
      <c r="F414" s="8"/>
      <c r="G414" s="27">
        <f t="shared" si="22"/>
        <v>0</v>
      </c>
    </row>
    <row r="415" spans="1:8" ht="14.25">
      <c r="A415" s="10"/>
      <c r="B415" s="10"/>
      <c r="C415" s="26"/>
      <c r="D415" s="26"/>
      <c r="E415" s="7"/>
      <c r="F415" s="8"/>
      <c r="G415" s="27">
        <f t="shared" si="22"/>
        <v>0</v>
      </c>
    </row>
    <row r="416" spans="1:8" ht="14.25">
      <c r="A416" s="10"/>
      <c r="B416" s="10"/>
      <c r="C416" s="26"/>
      <c r="D416" s="26"/>
      <c r="E416" s="7"/>
      <c r="F416" s="8"/>
      <c r="G416" s="27">
        <f t="shared" si="22"/>
        <v>0</v>
      </c>
    </row>
    <row r="417" spans="1:7" ht="14.25">
      <c r="A417" s="10"/>
      <c r="B417" s="10"/>
      <c r="C417" s="26"/>
      <c r="D417" s="26"/>
      <c r="E417" s="7"/>
      <c r="F417" s="8"/>
      <c r="G417" s="27">
        <f t="shared" si="22"/>
        <v>0</v>
      </c>
    </row>
    <row r="418" spans="1:7" ht="14.25">
      <c r="A418" s="10"/>
      <c r="B418" s="10"/>
      <c r="C418" s="26"/>
      <c r="D418" s="26"/>
      <c r="E418" s="7"/>
      <c r="F418" s="8"/>
      <c r="G418" s="27">
        <f t="shared" si="22"/>
        <v>0</v>
      </c>
    </row>
    <row r="419" spans="1:7" ht="15" thickBot="1">
      <c r="A419" s="10"/>
      <c r="B419" s="10"/>
      <c r="C419" s="28"/>
      <c r="D419" s="26"/>
      <c r="E419" s="24"/>
      <c r="F419" s="25"/>
      <c r="G419" s="37">
        <f t="shared" si="22"/>
        <v>0</v>
      </c>
    </row>
    <row r="420" spans="1:7" ht="15" thickBot="1">
      <c r="A420" s="10"/>
      <c r="B420" s="10"/>
      <c r="C420" s="229" t="str">
        <f>+A405&amp;", "&amp;B405</f>
        <v>Dicte My Rose , Jack</v>
      </c>
      <c r="D420" s="230"/>
      <c r="E420" s="230"/>
      <c r="F420" s="38" t="s">
        <v>173</v>
      </c>
      <c r="G420" s="11">
        <f>SUM(G405:G419)</f>
        <v>2</v>
      </c>
    </row>
    <row r="421" spans="1:7" ht="15" thickBot="1">
      <c r="A421" s="4"/>
      <c r="B421" s="4"/>
      <c r="C421" s="4"/>
      <c r="D421" s="13"/>
      <c r="E421" s="4"/>
      <c r="F421" s="4"/>
      <c r="G421" s="4"/>
    </row>
    <row r="422" spans="1:7" ht="15" thickBot="1">
      <c r="A422" s="33" t="s">
        <v>0</v>
      </c>
      <c r="B422" s="42" t="s">
        <v>13</v>
      </c>
      <c r="C422" s="40" t="s">
        <v>2</v>
      </c>
      <c r="D422" s="35" t="s">
        <v>3</v>
      </c>
      <c r="E422" s="34" t="s">
        <v>8</v>
      </c>
      <c r="F422" s="34" t="s">
        <v>4</v>
      </c>
      <c r="G422" s="36" t="s">
        <v>5</v>
      </c>
    </row>
    <row r="423" spans="1:7" ht="15" thickBot="1">
      <c r="A423" s="39" t="s">
        <v>385</v>
      </c>
      <c r="B423" s="43" t="s">
        <v>699</v>
      </c>
      <c r="C423" s="41" t="s">
        <v>325</v>
      </c>
      <c r="D423" s="82">
        <v>43079</v>
      </c>
      <c r="E423" s="30">
        <v>3</v>
      </c>
      <c r="F423" s="31" t="s">
        <v>43</v>
      </c>
      <c r="G423" s="32">
        <v>2</v>
      </c>
    </row>
    <row r="424" spans="1:7" ht="14.25">
      <c r="A424" s="10"/>
      <c r="B424" s="10"/>
      <c r="C424" s="26" t="s">
        <v>325</v>
      </c>
      <c r="D424" s="82">
        <v>43079</v>
      </c>
      <c r="E424" s="7">
        <v>3</v>
      </c>
      <c r="F424" s="8" t="s">
        <v>40</v>
      </c>
      <c r="G424" s="27">
        <v>2</v>
      </c>
    </row>
    <row r="425" spans="1:7" ht="14.25">
      <c r="A425" s="10"/>
      <c r="B425" s="10"/>
      <c r="C425" s="26"/>
      <c r="D425" s="26"/>
      <c r="E425" s="7"/>
      <c r="F425" s="8"/>
      <c r="G425" s="27">
        <f t="shared" ref="G425:G437" si="23">IF(E425&lt;&gt;"",VLOOKUP(E425&amp;", "&amp;F425,PointSkema,2,FALSE),0)</f>
        <v>0</v>
      </c>
    </row>
    <row r="426" spans="1:7" ht="14.25">
      <c r="A426" s="10"/>
      <c r="B426" s="10"/>
      <c r="C426" s="26"/>
      <c r="D426" s="26"/>
      <c r="E426" s="7"/>
      <c r="F426" s="8"/>
      <c r="G426" s="27">
        <f t="shared" si="23"/>
        <v>0</v>
      </c>
    </row>
    <row r="427" spans="1:7" ht="14.25">
      <c r="A427" s="10"/>
      <c r="B427" s="10"/>
      <c r="C427" s="26"/>
      <c r="D427" s="26"/>
      <c r="E427" s="7"/>
      <c r="F427" s="8"/>
      <c r="G427" s="27">
        <f t="shared" si="23"/>
        <v>0</v>
      </c>
    </row>
    <row r="428" spans="1:7" ht="14.25">
      <c r="A428" s="10"/>
      <c r="B428" s="10"/>
      <c r="C428" s="26"/>
      <c r="D428" s="26"/>
      <c r="E428" s="7"/>
      <c r="F428" s="8"/>
      <c r="G428" s="27">
        <f t="shared" si="23"/>
        <v>0</v>
      </c>
    </row>
    <row r="429" spans="1:7" ht="14.25">
      <c r="A429" s="10"/>
      <c r="B429" s="10"/>
      <c r="C429" s="26"/>
      <c r="D429" s="26"/>
      <c r="E429" s="7"/>
      <c r="F429" s="8"/>
      <c r="G429" s="27">
        <f t="shared" si="23"/>
        <v>0</v>
      </c>
    </row>
    <row r="430" spans="1:7" ht="14.25">
      <c r="A430" s="10"/>
      <c r="B430" s="10"/>
      <c r="C430" s="26"/>
      <c r="D430" s="26"/>
      <c r="E430" s="7"/>
      <c r="F430" s="8"/>
      <c r="G430" s="27">
        <f t="shared" si="23"/>
        <v>0</v>
      </c>
    </row>
    <row r="431" spans="1:7" ht="14.25">
      <c r="A431" s="10"/>
      <c r="B431" s="10"/>
      <c r="C431" s="26"/>
      <c r="D431" s="26"/>
      <c r="E431" s="7"/>
      <c r="F431" s="8"/>
      <c r="G431" s="27">
        <f t="shared" si="23"/>
        <v>0</v>
      </c>
    </row>
    <row r="432" spans="1:7" ht="14.25">
      <c r="A432" s="10"/>
      <c r="B432" s="10"/>
      <c r="C432" s="26"/>
      <c r="D432" s="26"/>
      <c r="E432" s="7"/>
      <c r="F432" s="8"/>
      <c r="G432" s="27">
        <f t="shared" si="23"/>
        <v>0</v>
      </c>
    </row>
    <row r="433" spans="1:7" ht="14.25">
      <c r="A433" s="10"/>
      <c r="B433" s="10"/>
      <c r="C433" s="26"/>
      <c r="D433" s="26"/>
      <c r="E433" s="7"/>
      <c r="F433" s="8"/>
      <c r="G433" s="27">
        <f t="shared" si="23"/>
        <v>0</v>
      </c>
    </row>
    <row r="434" spans="1:7" ht="14.25">
      <c r="A434" s="10"/>
      <c r="B434" s="10"/>
      <c r="C434" s="26"/>
      <c r="D434" s="26"/>
      <c r="E434" s="7"/>
      <c r="F434" s="8"/>
      <c r="G434" s="27">
        <f t="shared" si="23"/>
        <v>0</v>
      </c>
    </row>
    <row r="435" spans="1:7" ht="14.25">
      <c r="A435" s="10"/>
      <c r="B435" s="10"/>
      <c r="C435" s="26"/>
      <c r="D435" s="26"/>
      <c r="E435" s="7"/>
      <c r="F435" s="8"/>
      <c r="G435" s="27">
        <f t="shared" si="23"/>
        <v>0</v>
      </c>
    </row>
    <row r="436" spans="1:7" ht="14.25">
      <c r="A436" s="10"/>
      <c r="B436" s="10"/>
      <c r="C436" s="26"/>
      <c r="D436" s="26"/>
      <c r="E436" s="7"/>
      <c r="F436" s="8"/>
      <c r="G436" s="27">
        <f t="shared" si="23"/>
        <v>0</v>
      </c>
    </row>
    <row r="437" spans="1:7" ht="15" thickBot="1">
      <c r="A437" s="10"/>
      <c r="B437" s="10"/>
      <c r="C437" s="28"/>
      <c r="D437" s="26"/>
      <c r="E437" s="24"/>
      <c r="F437" s="25"/>
      <c r="G437" s="37">
        <f t="shared" si="23"/>
        <v>0</v>
      </c>
    </row>
    <row r="438" spans="1:7" ht="15" thickBot="1">
      <c r="A438" s="10"/>
      <c r="B438" s="10"/>
      <c r="C438" s="271" t="str">
        <f>+A423&amp;", "&amp;B423</f>
        <v xml:space="preserve">Thilde Holm Nielsen , Dorthealyst Madonna </v>
      </c>
      <c r="D438" s="272"/>
      <c r="E438" s="272"/>
      <c r="F438" s="38" t="s">
        <v>173</v>
      </c>
      <c r="G438" s="11">
        <f>SUM(G423:G437)</f>
        <v>4</v>
      </c>
    </row>
    <row r="439" spans="1:7" ht="15" thickBot="1">
      <c r="A439" s="4"/>
      <c r="B439" s="4"/>
      <c r="C439" s="4"/>
      <c r="D439" s="13"/>
      <c r="E439" s="4"/>
      <c r="F439" s="4"/>
      <c r="G439" s="4"/>
    </row>
    <row r="440" spans="1:7" ht="15" thickBot="1">
      <c r="A440" s="33" t="s">
        <v>0</v>
      </c>
      <c r="B440" s="42" t="s">
        <v>13</v>
      </c>
      <c r="C440" s="40" t="s">
        <v>2</v>
      </c>
      <c r="D440" s="35" t="s">
        <v>3</v>
      </c>
      <c r="E440" s="34" t="s">
        <v>8</v>
      </c>
      <c r="F440" s="34" t="s">
        <v>4</v>
      </c>
      <c r="G440" s="36" t="s">
        <v>5</v>
      </c>
    </row>
    <row r="441" spans="1:7" ht="15" thickBot="1">
      <c r="A441" s="39" t="s">
        <v>702</v>
      </c>
      <c r="B441" s="43" t="s">
        <v>703</v>
      </c>
      <c r="C441" s="41" t="s">
        <v>366</v>
      </c>
      <c r="D441" s="82">
        <v>43079</v>
      </c>
      <c r="E441" s="30">
        <v>3</v>
      </c>
      <c r="F441" s="31" t="s">
        <v>43</v>
      </c>
      <c r="G441" s="32">
        <v>2</v>
      </c>
    </row>
    <row r="442" spans="1:7" ht="14.25">
      <c r="A442" s="10"/>
      <c r="B442" s="10"/>
      <c r="C442" s="26" t="s">
        <v>366</v>
      </c>
      <c r="D442" s="82">
        <v>43079</v>
      </c>
      <c r="E442" s="7">
        <v>3</v>
      </c>
      <c r="F442" s="8" t="s">
        <v>40</v>
      </c>
      <c r="G442" s="27">
        <v>2</v>
      </c>
    </row>
    <row r="443" spans="1:7" ht="14.25">
      <c r="A443" s="10"/>
      <c r="B443" s="10"/>
      <c r="C443" s="26"/>
      <c r="D443" s="26"/>
      <c r="E443" s="7"/>
      <c r="F443" s="8"/>
      <c r="G443" s="27">
        <f t="shared" ref="G443:G455" si="24">IF(E443&lt;&gt;"",VLOOKUP(E443&amp;", "&amp;F443,PointSkema,2,FALSE),0)</f>
        <v>0</v>
      </c>
    </row>
    <row r="444" spans="1:7" ht="14.25">
      <c r="A444" s="10"/>
      <c r="B444" s="10"/>
      <c r="C444" s="26"/>
      <c r="D444" s="26"/>
      <c r="E444" s="7"/>
      <c r="F444" s="8"/>
      <c r="G444" s="27">
        <f t="shared" si="24"/>
        <v>0</v>
      </c>
    </row>
    <row r="445" spans="1:7" ht="14.25">
      <c r="A445" s="10"/>
      <c r="B445" s="10"/>
      <c r="C445" s="26"/>
      <c r="D445" s="26"/>
      <c r="E445" s="7"/>
      <c r="F445" s="8"/>
      <c r="G445" s="27">
        <f t="shared" si="24"/>
        <v>0</v>
      </c>
    </row>
    <row r="446" spans="1:7" ht="14.25">
      <c r="A446" s="10"/>
      <c r="B446" s="10"/>
      <c r="C446" s="26"/>
      <c r="D446" s="26"/>
      <c r="E446" s="7"/>
      <c r="F446" s="8"/>
      <c r="G446" s="27">
        <f t="shared" si="24"/>
        <v>0</v>
      </c>
    </row>
    <row r="447" spans="1:7" ht="14.25">
      <c r="A447" s="10"/>
      <c r="B447" s="10"/>
      <c r="C447" s="26"/>
      <c r="D447" s="26"/>
      <c r="E447" s="7"/>
      <c r="F447" s="8"/>
      <c r="G447" s="27">
        <f t="shared" si="24"/>
        <v>0</v>
      </c>
    </row>
    <row r="448" spans="1:7" ht="14.25">
      <c r="A448" s="10"/>
      <c r="B448" s="10"/>
      <c r="C448" s="26"/>
      <c r="D448" s="26"/>
      <c r="E448" s="7"/>
      <c r="F448" s="8"/>
      <c r="G448" s="27">
        <f t="shared" si="24"/>
        <v>0</v>
      </c>
    </row>
    <row r="449" spans="1:7" ht="14.25">
      <c r="A449" s="10"/>
      <c r="B449" s="10"/>
      <c r="C449" s="26"/>
      <c r="D449" s="26"/>
      <c r="E449" s="7"/>
      <c r="F449" s="8"/>
      <c r="G449" s="27">
        <f t="shared" si="24"/>
        <v>0</v>
      </c>
    </row>
    <row r="450" spans="1:7" ht="14.25">
      <c r="A450" s="10"/>
      <c r="B450" s="10"/>
      <c r="C450" s="26"/>
      <c r="D450" s="26"/>
      <c r="E450" s="7"/>
      <c r="F450" s="8"/>
      <c r="G450" s="27">
        <f t="shared" si="24"/>
        <v>0</v>
      </c>
    </row>
    <row r="451" spans="1:7" ht="14.25">
      <c r="A451" s="10"/>
      <c r="B451" s="10"/>
      <c r="C451" s="26"/>
      <c r="D451" s="26"/>
      <c r="E451" s="7"/>
      <c r="F451" s="8"/>
      <c r="G451" s="27">
        <f t="shared" si="24"/>
        <v>0</v>
      </c>
    </row>
    <row r="452" spans="1:7" ht="14.25">
      <c r="A452" s="10"/>
      <c r="B452" s="10"/>
      <c r="C452" s="26"/>
      <c r="D452" s="26"/>
      <c r="E452" s="7"/>
      <c r="F452" s="8"/>
      <c r="G452" s="27">
        <f t="shared" si="24"/>
        <v>0</v>
      </c>
    </row>
    <row r="453" spans="1:7" ht="14.25">
      <c r="A453" s="10"/>
      <c r="B453" s="10"/>
      <c r="C453" s="26"/>
      <c r="D453" s="26"/>
      <c r="E453" s="7"/>
      <c r="F453" s="8"/>
      <c r="G453" s="27">
        <f t="shared" si="24"/>
        <v>0</v>
      </c>
    </row>
    <row r="454" spans="1:7" ht="14.25">
      <c r="A454" s="10"/>
      <c r="B454" s="10"/>
      <c r="C454" s="26"/>
      <c r="D454" s="26"/>
      <c r="E454" s="7"/>
      <c r="F454" s="8"/>
      <c r="G454" s="27">
        <f t="shared" si="24"/>
        <v>0</v>
      </c>
    </row>
    <row r="455" spans="1:7" ht="15" thickBot="1">
      <c r="A455" s="10"/>
      <c r="B455" s="10"/>
      <c r="C455" s="28"/>
      <c r="D455" s="26"/>
      <c r="E455" s="24"/>
      <c r="F455" s="25"/>
      <c r="G455" s="37">
        <f t="shared" si="24"/>
        <v>0</v>
      </c>
    </row>
    <row r="456" spans="1:7" ht="15" thickBot="1">
      <c r="A456" s="10"/>
      <c r="B456" s="10"/>
      <c r="C456" s="271" t="str">
        <f>+A441&amp;", "&amp;B441</f>
        <v xml:space="preserve">Clara Hedegaard , Pepsi </v>
      </c>
      <c r="D456" s="272"/>
      <c r="E456" s="272"/>
      <c r="F456" s="38" t="s">
        <v>173</v>
      </c>
      <c r="G456" s="11">
        <f>SUM(G441:G455)</f>
        <v>4</v>
      </c>
    </row>
    <row r="457" spans="1:7" ht="15" thickBot="1">
      <c r="A457" s="4"/>
      <c r="B457" s="4"/>
      <c r="C457" s="4"/>
      <c r="D457" s="13"/>
      <c r="E457" s="4"/>
      <c r="F457" s="4"/>
      <c r="G457" s="4"/>
    </row>
    <row r="458" spans="1:7" ht="15" thickBot="1">
      <c r="A458" s="33" t="s">
        <v>0</v>
      </c>
      <c r="B458" s="42" t="s">
        <v>13</v>
      </c>
      <c r="C458" s="40" t="s">
        <v>2</v>
      </c>
      <c r="D458" s="35" t="s">
        <v>3</v>
      </c>
      <c r="E458" s="34" t="s">
        <v>8</v>
      </c>
      <c r="F458" s="34" t="s">
        <v>4</v>
      </c>
      <c r="G458" s="36" t="s">
        <v>5</v>
      </c>
    </row>
    <row r="459" spans="1:7" ht="15" thickBot="1">
      <c r="A459" s="39" t="s">
        <v>704</v>
      </c>
      <c r="B459" s="43" t="s">
        <v>705</v>
      </c>
      <c r="C459" s="41" t="s">
        <v>366</v>
      </c>
      <c r="D459" s="82">
        <v>43079</v>
      </c>
      <c r="E459" s="30"/>
      <c r="F459" s="31" t="s">
        <v>10</v>
      </c>
      <c r="G459" s="32">
        <v>1</v>
      </c>
    </row>
    <row r="460" spans="1:7" ht="14.25">
      <c r="A460" s="10"/>
      <c r="B460" s="10"/>
      <c r="C460" s="26" t="s">
        <v>366</v>
      </c>
      <c r="D460" s="82">
        <v>43079</v>
      </c>
      <c r="E460" s="7">
        <v>3</v>
      </c>
      <c r="F460" s="8" t="s">
        <v>12</v>
      </c>
      <c r="G460" s="27">
        <v>2</v>
      </c>
    </row>
    <row r="461" spans="1:7" ht="14.25">
      <c r="A461" s="10"/>
      <c r="B461" s="10"/>
      <c r="C461" s="26"/>
      <c r="D461" s="26"/>
      <c r="E461" s="7"/>
      <c r="F461" s="8"/>
      <c r="G461" s="27">
        <f t="shared" ref="G461:G473" si="25">IF(E461&lt;&gt;"",VLOOKUP(E461&amp;", "&amp;F461,PointSkema,2,FALSE),0)</f>
        <v>0</v>
      </c>
    </row>
    <row r="462" spans="1:7" ht="14.25">
      <c r="A462" s="10"/>
      <c r="B462" s="10"/>
      <c r="C462" s="26"/>
      <c r="D462" s="26"/>
      <c r="E462" s="7"/>
      <c r="F462" s="8"/>
      <c r="G462" s="27">
        <f t="shared" si="25"/>
        <v>0</v>
      </c>
    </row>
    <row r="463" spans="1:7" ht="14.25">
      <c r="A463" s="10"/>
      <c r="B463" s="10"/>
      <c r="C463" s="26"/>
      <c r="D463" s="26"/>
      <c r="E463" s="7"/>
      <c r="F463" s="8"/>
      <c r="G463" s="27">
        <f t="shared" si="25"/>
        <v>0</v>
      </c>
    </row>
    <row r="464" spans="1:7" ht="14.25">
      <c r="A464" s="10"/>
      <c r="B464" s="10"/>
      <c r="C464" s="26"/>
      <c r="D464" s="26"/>
      <c r="E464" s="7"/>
      <c r="F464" s="8"/>
      <c r="G464" s="27">
        <f t="shared" si="25"/>
        <v>0</v>
      </c>
    </row>
    <row r="465" spans="1:7" ht="14.25">
      <c r="A465" s="10"/>
      <c r="B465" s="10"/>
      <c r="C465" s="26"/>
      <c r="D465" s="26"/>
      <c r="E465" s="7"/>
      <c r="F465" s="8"/>
      <c r="G465" s="27">
        <f t="shared" si="25"/>
        <v>0</v>
      </c>
    </row>
    <row r="466" spans="1:7" ht="14.25">
      <c r="A466" s="10"/>
      <c r="B466" s="10"/>
      <c r="C466" s="26"/>
      <c r="D466" s="26"/>
      <c r="E466" s="7"/>
      <c r="F466" s="8"/>
      <c r="G466" s="27">
        <f t="shared" si="25"/>
        <v>0</v>
      </c>
    </row>
    <row r="467" spans="1:7" ht="14.25">
      <c r="A467" s="10"/>
      <c r="B467" s="10"/>
      <c r="C467" s="26"/>
      <c r="D467" s="26"/>
      <c r="E467" s="7"/>
      <c r="F467" s="8"/>
      <c r="G467" s="27">
        <f t="shared" si="25"/>
        <v>0</v>
      </c>
    </row>
    <row r="468" spans="1:7" ht="14.25">
      <c r="A468" s="10"/>
      <c r="B468" s="10"/>
      <c r="C468" s="26"/>
      <c r="D468" s="26"/>
      <c r="E468" s="7"/>
      <c r="F468" s="8"/>
      <c r="G468" s="27">
        <f t="shared" si="25"/>
        <v>0</v>
      </c>
    </row>
    <row r="469" spans="1:7" ht="14.25">
      <c r="A469" s="10"/>
      <c r="B469" s="10"/>
      <c r="C469" s="26"/>
      <c r="D469" s="26"/>
      <c r="E469" s="7"/>
      <c r="F469" s="8"/>
      <c r="G469" s="27">
        <f t="shared" si="25"/>
        <v>0</v>
      </c>
    </row>
    <row r="470" spans="1:7" ht="14.25">
      <c r="A470" s="10"/>
      <c r="B470" s="10"/>
      <c r="C470" s="26"/>
      <c r="D470" s="26"/>
      <c r="E470" s="7"/>
      <c r="F470" s="8"/>
      <c r="G470" s="27">
        <f t="shared" si="25"/>
        <v>0</v>
      </c>
    </row>
    <row r="471" spans="1:7" ht="14.25">
      <c r="A471" s="10"/>
      <c r="B471" s="10"/>
      <c r="C471" s="26"/>
      <c r="D471" s="26"/>
      <c r="E471" s="7"/>
      <c r="F471" s="8"/>
      <c r="G471" s="27">
        <f t="shared" si="25"/>
        <v>0</v>
      </c>
    </row>
    <row r="472" spans="1:7" ht="14.25">
      <c r="A472" s="10"/>
      <c r="B472" s="10"/>
      <c r="C472" s="26"/>
      <c r="D472" s="26"/>
      <c r="E472" s="7"/>
      <c r="F472" s="8"/>
      <c r="G472" s="27">
        <f t="shared" si="25"/>
        <v>0</v>
      </c>
    </row>
    <row r="473" spans="1:7" ht="15" thickBot="1">
      <c r="A473" s="10"/>
      <c r="B473" s="10"/>
      <c r="C473" s="28"/>
      <c r="D473" s="26"/>
      <c r="E473" s="24"/>
      <c r="F473" s="25"/>
      <c r="G473" s="37">
        <f t="shared" si="25"/>
        <v>0</v>
      </c>
    </row>
    <row r="474" spans="1:7" ht="15" thickBot="1">
      <c r="A474" s="10"/>
      <c r="B474" s="10"/>
      <c r="C474" s="271" t="str">
        <f>+A459&amp;", "&amp;B459</f>
        <v>Sara Grøn , Midnights Masja</v>
      </c>
      <c r="D474" s="272"/>
      <c r="E474" s="272"/>
      <c r="F474" s="38" t="s">
        <v>173</v>
      </c>
      <c r="G474" s="11">
        <f>SUM(G459:G473)</f>
        <v>3</v>
      </c>
    </row>
    <row r="475" spans="1:7" ht="15" thickBot="1">
      <c r="A475" s="4"/>
      <c r="B475" s="4"/>
      <c r="C475" s="4"/>
      <c r="D475" s="13"/>
      <c r="E475" s="4"/>
      <c r="F475" s="4"/>
      <c r="G475" s="4"/>
    </row>
    <row r="476" spans="1:7" ht="15" thickBot="1">
      <c r="A476" s="33" t="s">
        <v>0</v>
      </c>
      <c r="B476" s="42" t="s">
        <v>13</v>
      </c>
      <c r="C476" s="40" t="s">
        <v>2</v>
      </c>
      <c r="D476" s="35" t="s">
        <v>3</v>
      </c>
      <c r="E476" s="34" t="s">
        <v>8</v>
      </c>
      <c r="F476" s="34" t="s">
        <v>4</v>
      </c>
      <c r="G476" s="36" t="s">
        <v>5</v>
      </c>
    </row>
    <row r="477" spans="1:7" ht="15" thickBot="1">
      <c r="A477" s="39" t="s">
        <v>685</v>
      </c>
      <c r="B477" s="43" t="s">
        <v>686</v>
      </c>
      <c r="C477" s="41" t="s">
        <v>366</v>
      </c>
      <c r="D477" s="82">
        <v>43021</v>
      </c>
      <c r="E477" s="30">
        <v>3</v>
      </c>
      <c r="F477" s="31" t="s">
        <v>40</v>
      </c>
      <c r="G477" s="32">
        <v>2</v>
      </c>
    </row>
    <row r="478" spans="1:7" ht="14.25">
      <c r="A478" s="10"/>
      <c r="B478" s="10"/>
      <c r="C478" s="26" t="s">
        <v>366</v>
      </c>
      <c r="D478" s="82">
        <v>43021</v>
      </c>
      <c r="E478" s="7">
        <v>3</v>
      </c>
      <c r="F478" s="8" t="s">
        <v>10</v>
      </c>
      <c r="G478" s="27">
        <v>2</v>
      </c>
    </row>
    <row r="479" spans="1:7" ht="14.25">
      <c r="A479" s="10"/>
      <c r="B479" s="10"/>
      <c r="C479" s="26"/>
      <c r="D479" s="26"/>
      <c r="E479" s="7"/>
      <c r="F479" s="8"/>
      <c r="G479" s="27">
        <f t="shared" ref="G479:G491" si="26">IF(E479&lt;&gt;"",VLOOKUP(E479&amp;", "&amp;F479,PointSkema,2,FALSE),0)</f>
        <v>0</v>
      </c>
    </row>
    <row r="480" spans="1:7" ht="14.25">
      <c r="A480" s="10"/>
      <c r="B480" s="10"/>
      <c r="C480" s="26"/>
      <c r="D480" s="26"/>
      <c r="E480" s="7"/>
      <c r="F480" s="8"/>
      <c r="G480" s="27">
        <f t="shared" si="26"/>
        <v>0</v>
      </c>
    </row>
    <row r="481" spans="1:7" ht="14.25">
      <c r="A481" s="10"/>
      <c r="B481" s="10"/>
      <c r="C481" s="26"/>
      <c r="D481" s="26"/>
      <c r="E481" s="7"/>
      <c r="F481" s="8"/>
      <c r="G481" s="27">
        <f t="shared" si="26"/>
        <v>0</v>
      </c>
    </row>
    <row r="482" spans="1:7" ht="14.25">
      <c r="A482" s="10"/>
      <c r="B482" s="10"/>
      <c r="C482" s="26"/>
      <c r="D482" s="26"/>
      <c r="E482" s="7"/>
      <c r="F482" s="8"/>
      <c r="G482" s="27">
        <f t="shared" si="26"/>
        <v>0</v>
      </c>
    </row>
    <row r="483" spans="1:7" ht="14.25">
      <c r="A483" s="10"/>
      <c r="B483" s="10"/>
      <c r="C483" s="26"/>
      <c r="D483" s="26"/>
      <c r="E483" s="7"/>
      <c r="F483" s="8"/>
      <c r="G483" s="27">
        <f t="shared" si="26"/>
        <v>0</v>
      </c>
    </row>
    <row r="484" spans="1:7" ht="14.25">
      <c r="A484" s="10"/>
      <c r="B484" s="10"/>
      <c r="C484" s="26"/>
      <c r="D484" s="26"/>
      <c r="E484" s="7"/>
      <c r="F484" s="8"/>
      <c r="G484" s="27">
        <f t="shared" si="26"/>
        <v>0</v>
      </c>
    </row>
    <row r="485" spans="1:7" ht="14.25">
      <c r="A485" s="10"/>
      <c r="B485" s="10"/>
      <c r="C485" s="26"/>
      <c r="D485" s="26"/>
      <c r="E485" s="7"/>
      <c r="F485" s="8"/>
      <c r="G485" s="27">
        <f t="shared" si="26"/>
        <v>0</v>
      </c>
    </row>
    <row r="486" spans="1:7" ht="14.25">
      <c r="A486" s="10"/>
      <c r="B486" s="10"/>
      <c r="C486" s="26"/>
      <c r="D486" s="26"/>
      <c r="E486" s="7"/>
      <c r="F486" s="8"/>
      <c r="G486" s="27">
        <f t="shared" si="26"/>
        <v>0</v>
      </c>
    </row>
    <row r="487" spans="1:7" ht="14.25">
      <c r="A487" s="10"/>
      <c r="B487" s="10"/>
      <c r="C487" s="26"/>
      <c r="D487" s="26"/>
      <c r="E487" s="7"/>
      <c r="F487" s="8"/>
      <c r="G487" s="27">
        <f t="shared" si="26"/>
        <v>0</v>
      </c>
    </row>
    <row r="488" spans="1:7" ht="14.25">
      <c r="A488" s="10"/>
      <c r="B488" s="10"/>
      <c r="C488" s="26"/>
      <c r="D488" s="26"/>
      <c r="E488" s="7"/>
      <c r="F488" s="8"/>
      <c r="G488" s="27">
        <f t="shared" si="26"/>
        <v>0</v>
      </c>
    </row>
    <row r="489" spans="1:7" ht="14.25">
      <c r="A489" s="10"/>
      <c r="B489" s="10"/>
      <c r="C489" s="26"/>
      <c r="D489" s="26"/>
      <c r="E489" s="7"/>
      <c r="F489" s="8"/>
      <c r="G489" s="27">
        <f t="shared" si="26"/>
        <v>0</v>
      </c>
    </row>
    <row r="490" spans="1:7" ht="14.25">
      <c r="A490" s="10"/>
      <c r="B490" s="10"/>
      <c r="C490" s="26"/>
      <c r="D490" s="26"/>
      <c r="E490" s="7"/>
      <c r="F490" s="8"/>
      <c r="G490" s="27">
        <f t="shared" si="26"/>
        <v>0</v>
      </c>
    </row>
    <row r="491" spans="1:7" ht="15" thickBot="1">
      <c r="A491" s="10"/>
      <c r="B491" s="10"/>
      <c r="C491" s="28"/>
      <c r="D491" s="26"/>
      <c r="E491" s="24"/>
      <c r="F491" s="25"/>
      <c r="G491" s="37">
        <f t="shared" si="26"/>
        <v>0</v>
      </c>
    </row>
    <row r="492" spans="1:7" ht="15" thickBot="1">
      <c r="A492" s="10"/>
      <c r="B492" s="10"/>
      <c r="C492" s="271" t="str">
        <f>+A477&amp;", "&amp;B477</f>
        <v xml:space="preserve">Lærke Viby Andersen, Salvador </v>
      </c>
      <c r="D492" s="272"/>
      <c r="E492" s="272"/>
      <c r="F492" s="38" t="s">
        <v>173</v>
      </c>
      <c r="G492" s="11">
        <f>SUM(G477:G491)</f>
        <v>4</v>
      </c>
    </row>
    <row r="493" spans="1:7" ht="14.25">
      <c r="A493" s="4"/>
      <c r="B493" s="4"/>
      <c r="C493" s="4"/>
      <c r="D493" s="13"/>
      <c r="E493" s="4"/>
      <c r="F493" s="4"/>
      <c r="G493" s="4"/>
    </row>
    <row r="494" spans="1:7" ht="14.25">
      <c r="A494" s="4"/>
      <c r="B494" s="4"/>
      <c r="C494" s="4"/>
      <c r="D494" s="13"/>
      <c r="E494" s="4"/>
      <c r="F494" s="4"/>
      <c r="G494" s="4"/>
    </row>
    <row r="495" spans="1:7" ht="14.25">
      <c r="A495" s="4"/>
      <c r="B495" s="4"/>
      <c r="C495" s="4"/>
      <c r="D495" s="13"/>
      <c r="E495" s="4"/>
      <c r="F495" s="4"/>
      <c r="G495" s="4"/>
    </row>
    <row r="496" spans="1:7" ht="14.25">
      <c r="A496" s="4"/>
      <c r="B496" s="4"/>
      <c r="C496" s="4"/>
      <c r="D496" s="15"/>
      <c r="E496" s="16"/>
      <c r="F496" s="16"/>
      <c r="G496" s="4"/>
    </row>
    <row r="497" spans="1:7" ht="14.25">
      <c r="A497" s="4"/>
      <c r="B497" s="4"/>
      <c r="C497" s="4"/>
      <c r="D497" s="15"/>
      <c r="E497" s="16"/>
      <c r="F497" s="16"/>
      <c r="G497" s="4"/>
    </row>
    <row r="498" spans="1:7" ht="14.25">
      <c r="A498" s="4"/>
      <c r="B498" s="4"/>
      <c r="C498" s="4"/>
      <c r="D498" s="15"/>
      <c r="E498" s="16"/>
      <c r="F498" s="16"/>
      <c r="G498" s="4"/>
    </row>
    <row r="499" spans="1:7" ht="14.25">
      <c r="A499" s="4"/>
      <c r="B499" s="4"/>
      <c r="C499" s="4"/>
      <c r="D499" s="13"/>
      <c r="E499" s="4"/>
      <c r="F499" s="4"/>
      <c r="G499" s="4"/>
    </row>
    <row r="500" spans="1:7" ht="14.25">
      <c r="A500" s="4"/>
      <c r="B500" s="4"/>
      <c r="C500" s="4"/>
      <c r="D500" s="13"/>
      <c r="E500" s="4"/>
      <c r="F500" s="4"/>
      <c r="G500" s="4"/>
    </row>
    <row r="501" spans="1:7" ht="14.25">
      <c r="A501" s="12"/>
      <c r="B501" s="12"/>
      <c r="C501" s="17"/>
      <c r="D501" s="13"/>
      <c r="E501" s="4"/>
      <c r="F501" s="4"/>
      <c r="G501" s="4"/>
    </row>
    <row r="502" spans="1:7" ht="14.25">
      <c r="A502" s="12"/>
      <c r="B502" s="12"/>
      <c r="C502" s="18"/>
      <c r="D502" s="13"/>
      <c r="E502" s="4"/>
      <c r="F502" s="4"/>
      <c r="G502" s="4"/>
    </row>
    <row r="503" spans="1:7" ht="14.25">
      <c r="A503" s="12"/>
      <c r="B503" s="12"/>
      <c r="C503" s="18"/>
      <c r="D503" s="13"/>
      <c r="E503" s="4"/>
      <c r="F503" s="4"/>
      <c r="G503" s="4"/>
    </row>
    <row r="504" spans="1:7" ht="14.25">
      <c r="A504" s="12"/>
      <c r="B504" s="12"/>
      <c r="C504" s="18"/>
      <c r="D504" s="13"/>
      <c r="E504" s="4"/>
      <c r="F504" s="4"/>
      <c r="G504" s="4"/>
    </row>
    <row r="505" spans="1:7" ht="14.25">
      <c r="A505" s="12"/>
      <c r="B505" s="12"/>
      <c r="C505" s="17"/>
      <c r="D505" s="13"/>
      <c r="E505" s="4"/>
      <c r="F505" s="4"/>
      <c r="G505" s="4"/>
    </row>
    <row r="506" spans="1:7" ht="14.25">
      <c r="A506" s="12"/>
      <c r="B506" s="12"/>
      <c r="C506" s="17"/>
      <c r="D506" s="13"/>
      <c r="E506" s="4"/>
      <c r="F506" s="4"/>
      <c r="G506" s="4"/>
    </row>
    <row r="507" spans="1:7" ht="14.25">
      <c r="A507" s="12"/>
      <c r="B507" s="12"/>
      <c r="C507" s="18"/>
      <c r="D507" s="13"/>
      <c r="E507" s="4"/>
      <c r="F507" s="4"/>
      <c r="G507" s="4"/>
    </row>
    <row r="508" spans="1:7" ht="14.25">
      <c r="A508" s="12" t="s">
        <v>171</v>
      </c>
      <c r="B508" s="12"/>
      <c r="C508" s="17"/>
      <c r="D508" s="13"/>
      <c r="E508" s="4"/>
      <c r="F508" s="4"/>
      <c r="G508" s="4"/>
    </row>
    <row r="509" spans="1:7" ht="14.25">
      <c r="A509" s="45" t="s">
        <v>42</v>
      </c>
      <c r="B509" s="45"/>
      <c r="C509" s="45"/>
      <c r="D509" s="19"/>
      <c r="E509" s="14"/>
      <c r="F509" s="14"/>
      <c r="G509" s="14"/>
    </row>
    <row r="510" spans="1:7" ht="14.25">
      <c r="A510" s="45" t="s">
        <v>4</v>
      </c>
      <c r="B510" s="45" t="s">
        <v>5</v>
      </c>
      <c r="C510" s="46" t="s">
        <v>116</v>
      </c>
      <c r="D510" s="71" t="s">
        <v>324</v>
      </c>
      <c r="E510" s="14"/>
      <c r="F510" s="14"/>
      <c r="G510" s="14"/>
    </row>
    <row r="511" spans="1:7" ht="14.25">
      <c r="A511" s="49" t="s">
        <v>48</v>
      </c>
      <c r="B511" s="50">
        <v>6</v>
      </c>
      <c r="C511" s="49" t="s">
        <v>43</v>
      </c>
      <c r="D511" s="71">
        <v>1</v>
      </c>
      <c r="E511" s="14"/>
      <c r="F511" s="14"/>
      <c r="G511" s="14"/>
    </row>
    <row r="512" spans="1:7" ht="14.25">
      <c r="A512" s="49" t="s">
        <v>49</v>
      </c>
      <c r="B512" s="50">
        <v>5</v>
      </c>
      <c r="C512" s="49" t="s">
        <v>40</v>
      </c>
      <c r="D512" s="71">
        <v>2</v>
      </c>
      <c r="E512" s="14"/>
      <c r="F512" s="14"/>
      <c r="G512" s="14"/>
    </row>
    <row r="513" spans="1:7" ht="14.25">
      <c r="A513" s="49" t="s">
        <v>50</v>
      </c>
      <c r="B513" s="50">
        <v>4</v>
      </c>
      <c r="C513" s="49" t="s">
        <v>10</v>
      </c>
      <c r="D513" s="71">
        <v>3</v>
      </c>
      <c r="E513" s="14"/>
      <c r="F513" s="14"/>
      <c r="G513" s="14"/>
    </row>
    <row r="514" spans="1:7" ht="14.25">
      <c r="A514" s="49" t="s">
        <v>51</v>
      </c>
      <c r="B514" s="50">
        <v>3</v>
      </c>
      <c r="C514" s="49" t="s">
        <v>12</v>
      </c>
      <c r="D514" s="71">
        <v>4</v>
      </c>
      <c r="E514" s="14"/>
      <c r="F514" s="14"/>
      <c r="G514" s="14"/>
    </row>
    <row r="515" spans="1:7" ht="14.25">
      <c r="A515" s="49" t="s">
        <v>312</v>
      </c>
      <c r="B515" s="50">
        <v>2</v>
      </c>
      <c r="C515" s="49" t="s">
        <v>11</v>
      </c>
      <c r="D515" s="71" t="s">
        <v>271</v>
      </c>
      <c r="E515" s="14"/>
      <c r="F515" s="14"/>
      <c r="G515" s="14"/>
    </row>
    <row r="516" spans="1:7" ht="14.25">
      <c r="A516" s="49" t="s">
        <v>44</v>
      </c>
      <c r="B516" s="50">
        <v>6</v>
      </c>
      <c r="C516" s="49" t="s">
        <v>24</v>
      </c>
      <c r="D516" s="19"/>
      <c r="E516" s="14"/>
      <c r="F516" s="14"/>
      <c r="G516" s="14"/>
    </row>
    <row r="517" spans="1:7" ht="14.25">
      <c r="A517" s="49" t="s">
        <v>45</v>
      </c>
      <c r="B517" s="50">
        <v>5</v>
      </c>
      <c r="C517" s="49" t="s">
        <v>36</v>
      </c>
      <c r="D517" s="19"/>
      <c r="E517" s="14"/>
      <c r="F517" s="14"/>
      <c r="G517" s="14"/>
    </row>
    <row r="518" spans="1:7" ht="14.25">
      <c r="A518" s="49" t="s">
        <v>46</v>
      </c>
      <c r="B518" s="50">
        <v>4</v>
      </c>
      <c r="C518" s="49" t="s">
        <v>7</v>
      </c>
      <c r="D518" s="19"/>
      <c r="E518" s="14"/>
      <c r="F518" s="14"/>
      <c r="G518" s="14"/>
    </row>
    <row r="519" spans="1:7" ht="14.25">
      <c r="A519" s="49" t="s">
        <v>47</v>
      </c>
      <c r="B519" s="50">
        <v>3</v>
      </c>
      <c r="C519" s="49" t="s">
        <v>37</v>
      </c>
      <c r="D519" s="19"/>
      <c r="E519" s="14"/>
      <c r="F519" s="14"/>
      <c r="G519" s="14"/>
    </row>
    <row r="520" spans="1:7" ht="14.25">
      <c r="A520" s="49" t="s">
        <v>313</v>
      </c>
      <c r="B520" s="50">
        <v>2</v>
      </c>
      <c r="C520" s="49" t="s">
        <v>41</v>
      </c>
      <c r="D520" s="19"/>
      <c r="E520" s="14"/>
      <c r="F520" s="14"/>
      <c r="G520" s="14"/>
    </row>
    <row r="521" spans="1:7" ht="14.25">
      <c r="A521" s="49" t="s">
        <v>52</v>
      </c>
      <c r="B521" s="50">
        <v>6</v>
      </c>
      <c r="C521" s="49" t="s">
        <v>19</v>
      </c>
      <c r="D521" s="19"/>
      <c r="E521" s="14"/>
      <c r="F521" s="14"/>
      <c r="G521" s="14"/>
    </row>
    <row r="522" spans="1:7" ht="14.25">
      <c r="A522" s="49" t="s">
        <v>53</v>
      </c>
      <c r="B522" s="50">
        <v>5</v>
      </c>
      <c r="C522" s="49" t="s">
        <v>117</v>
      </c>
      <c r="D522" s="19"/>
      <c r="E522" s="14"/>
      <c r="F522" s="14"/>
      <c r="G522" s="14"/>
    </row>
    <row r="523" spans="1:7" ht="14.25">
      <c r="A523" s="49" t="s">
        <v>54</v>
      </c>
      <c r="B523" s="50">
        <v>4</v>
      </c>
      <c r="C523" s="49" t="s">
        <v>118</v>
      </c>
      <c r="D523" s="19"/>
      <c r="E523" s="14"/>
      <c r="F523" s="14"/>
      <c r="G523" s="14"/>
    </row>
    <row r="524" spans="1:7" ht="14.25">
      <c r="A524" s="49" t="s">
        <v>55</v>
      </c>
      <c r="B524" s="50">
        <v>3</v>
      </c>
      <c r="C524" s="49" t="s">
        <v>20</v>
      </c>
      <c r="D524" s="19"/>
      <c r="E524" s="14"/>
      <c r="F524" s="14"/>
      <c r="G524" s="14"/>
    </row>
    <row r="525" spans="1:7" ht="14.25">
      <c r="A525" s="49" t="s">
        <v>314</v>
      </c>
      <c r="B525" s="50">
        <v>2</v>
      </c>
      <c r="C525" s="49" t="s">
        <v>119</v>
      </c>
      <c r="D525" s="19"/>
      <c r="E525" s="14"/>
      <c r="F525" s="14"/>
      <c r="G525" s="14"/>
    </row>
    <row r="526" spans="1:7" ht="14.25">
      <c r="A526" s="49" t="s">
        <v>56</v>
      </c>
      <c r="B526" s="50">
        <v>6</v>
      </c>
      <c r="C526" s="49" t="s">
        <v>120</v>
      </c>
      <c r="D526" s="19"/>
      <c r="E526" s="14"/>
      <c r="F526" s="14"/>
      <c r="G526" s="14"/>
    </row>
    <row r="527" spans="1:7" ht="14.25">
      <c r="A527" s="49" t="s">
        <v>57</v>
      </c>
      <c r="B527" s="50">
        <v>5</v>
      </c>
      <c r="C527" s="49" t="s">
        <v>121</v>
      </c>
      <c r="D527" s="19"/>
      <c r="E527" s="14"/>
      <c r="F527" s="14"/>
      <c r="G527" s="14"/>
    </row>
    <row r="528" spans="1:7" ht="14.25">
      <c r="A528" s="49" t="s">
        <v>58</v>
      </c>
      <c r="B528" s="50">
        <v>4</v>
      </c>
      <c r="C528" s="49" t="s">
        <v>122</v>
      </c>
      <c r="D528" s="19"/>
      <c r="E528" s="14"/>
      <c r="F528" s="14"/>
      <c r="G528" s="14"/>
    </row>
    <row r="529" spans="1:7" ht="14.25">
      <c r="A529" s="49" t="s">
        <v>59</v>
      </c>
      <c r="B529" s="50">
        <v>3</v>
      </c>
      <c r="C529" s="49"/>
      <c r="D529" s="19"/>
      <c r="E529" s="14"/>
      <c r="F529" s="14"/>
      <c r="G529" s="14"/>
    </row>
    <row r="530" spans="1:7" ht="14.25">
      <c r="A530" s="49" t="s">
        <v>315</v>
      </c>
      <c r="B530" s="50">
        <v>2</v>
      </c>
      <c r="C530" s="49"/>
      <c r="D530" s="19"/>
      <c r="E530" s="14"/>
      <c r="F530" s="14"/>
      <c r="G530" s="14"/>
    </row>
    <row r="531" spans="1:7" ht="14.25">
      <c r="A531" s="49" t="s">
        <v>60</v>
      </c>
      <c r="B531" s="50">
        <v>6</v>
      </c>
      <c r="C531" s="58"/>
      <c r="D531" s="19"/>
      <c r="E531" s="14"/>
      <c r="F531" s="14"/>
      <c r="G531" s="14"/>
    </row>
    <row r="532" spans="1:7" ht="14.25">
      <c r="A532" s="49" t="s">
        <v>61</v>
      </c>
      <c r="B532" s="50">
        <v>5</v>
      </c>
      <c r="C532" s="45"/>
      <c r="D532" s="19"/>
      <c r="E532" s="14"/>
      <c r="F532" s="14"/>
      <c r="G532" s="14"/>
    </row>
    <row r="533" spans="1:7" ht="14.25">
      <c r="A533" s="49" t="s">
        <v>62</v>
      </c>
      <c r="B533" s="50">
        <v>4</v>
      </c>
      <c r="C533" s="45"/>
      <c r="D533" s="19"/>
      <c r="E533" s="14"/>
      <c r="F533" s="14"/>
      <c r="G533" s="14"/>
    </row>
    <row r="534" spans="1:7" ht="14.25">
      <c r="A534" s="49" t="s">
        <v>63</v>
      </c>
      <c r="B534" s="50">
        <v>3</v>
      </c>
      <c r="C534" s="45"/>
      <c r="D534" s="19"/>
      <c r="E534" s="14"/>
      <c r="F534" s="14"/>
      <c r="G534" s="14"/>
    </row>
    <row r="535" spans="1:7" ht="14.25">
      <c r="A535" s="49" t="s">
        <v>316</v>
      </c>
      <c r="B535" s="50">
        <v>2</v>
      </c>
      <c r="C535" s="45"/>
      <c r="D535" s="19"/>
      <c r="E535" s="14"/>
      <c r="F535" s="14"/>
      <c r="G535" s="14"/>
    </row>
    <row r="536" spans="1:7" ht="14.25">
      <c r="A536" s="49" t="s">
        <v>64</v>
      </c>
      <c r="B536" s="50">
        <v>6</v>
      </c>
      <c r="C536" s="45"/>
      <c r="D536" s="19"/>
      <c r="E536" s="14"/>
      <c r="F536" s="14"/>
      <c r="G536" s="14"/>
    </row>
    <row r="537" spans="1:7" ht="14.25">
      <c r="A537" s="49" t="s">
        <v>65</v>
      </c>
      <c r="B537" s="50">
        <v>5</v>
      </c>
      <c r="C537" s="45"/>
      <c r="D537" s="19"/>
      <c r="E537" s="14"/>
      <c r="F537" s="14"/>
      <c r="G537" s="14"/>
    </row>
    <row r="538" spans="1:7" ht="14.25">
      <c r="A538" s="49" t="s">
        <v>66</v>
      </c>
      <c r="B538" s="50">
        <v>4</v>
      </c>
      <c r="C538" s="45"/>
      <c r="D538" s="19"/>
      <c r="E538" s="14"/>
      <c r="F538" s="14"/>
      <c r="G538" s="14"/>
    </row>
    <row r="539" spans="1:7" ht="14.25">
      <c r="A539" s="49" t="s">
        <v>67</v>
      </c>
      <c r="B539" s="50">
        <v>3</v>
      </c>
      <c r="C539" s="45"/>
      <c r="D539" s="19"/>
      <c r="E539" s="14"/>
      <c r="F539" s="14"/>
      <c r="G539" s="14"/>
    </row>
    <row r="540" spans="1:7" ht="14.25">
      <c r="A540" s="49" t="s">
        <v>275</v>
      </c>
      <c r="B540" s="50">
        <v>2</v>
      </c>
      <c r="C540" s="45"/>
      <c r="D540" s="19"/>
      <c r="E540" s="14"/>
      <c r="F540" s="14"/>
      <c r="G540" s="14"/>
    </row>
    <row r="541" spans="1:7" ht="14.25">
      <c r="A541" s="49" t="s">
        <v>68</v>
      </c>
      <c r="B541" s="50">
        <v>6</v>
      </c>
      <c r="C541" s="45"/>
      <c r="D541" s="19"/>
      <c r="E541" s="14"/>
      <c r="F541" s="14"/>
      <c r="G541" s="14"/>
    </row>
    <row r="542" spans="1:7" ht="14.25">
      <c r="A542" s="49" t="s">
        <v>69</v>
      </c>
      <c r="B542" s="50">
        <v>5</v>
      </c>
      <c r="C542" s="45"/>
      <c r="D542" s="19"/>
      <c r="E542" s="14"/>
      <c r="F542" s="14"/>
      <c r="G542" s="14"/>
    </row>
    <row r="543" spans="1:7" ht="14.25">
      <c r="A543" s="49" t="s">
        <v>70</v>
      </c>
      <c r="B543" s="50">
        <v>4</v>
      </c>
      <c r="C543" s="45"/>
      <c r="D543" s="19"/>
      <c r="E543" s="14"/>
      <c r="F543" s="14"/>
      <c r="G543" s="14"/>
    </row>
    <row r="544" spans="1:7" ht="14.25">
      <c r="A544" s="49" t="s">
        <v>71</v>
      </c>
      <c r="B544" s="50">
        <v>3</v>
      </c>
      <c r="C544" s="45"/>
      <c r="D544" s="19"/>
      <c r="E544" s="14"/>
      <c r="F544" s="14"/>
      <c r="G544" s="14"/>
    </row>
    <row r="545" spans="1:7" ht="14.25">
      <c r="A545" s="49" t="s">
        <v>276</v>
      </c>
      <c r="B545" s="50">
        <v>2</v>
      </c>
      <c r="C545" s="45"/>
      <c r="D545" s="19"/>
      <c r="E545" s="14"/>
      <c r="F545" s="14"/>
      <c r="G545" s="14"/>
    </row>
    <row r="546" spans="1:7" ht="14.25">
      <c r="A546" s="49" t="s">
        <v>72</v>
      </c>
      <c r="B546" s="50">
        <v>6</v>
      </c>
      <c r="C546" s="45"/>
      <c r="D546" s="19"/>
      <c r="E546" s="14"/>
      <c r="F546" s="14"/>
      <c r="G546" s="14"/>
    </row>
    <row r="547" spans="1:7" ht="14.25">
      <c r="A547" s="49" t="s">
        <v>73</v>
      </c>
      <c r="B547" s="50">
        <v>5</v>
      </c>
      <c r="C547" s="45"/>
      <c r="D547" s="19"/>
      <c r="E547" s="14"/>
      <c r="F547" s="14"/>
      <c r="G547" s="14"/>
    </row>
    <row r="548" spans="1:7" ht="14.25">
      <c r="A548" s="49" t="s">
        <v>74</v>
      </c>
      <c r="B548" s="50">
        <v>4</v>
      </c>
      <c r="C548" s="45"/>
      <c r="D548" s="19"/>
      <c r="E548" s="14"/>
      <c r="F548" s="14"/>
      <c r="G548" s="14"/>
    </row>
    <row r="549" spans="1:7" ht="14.25">
      <c r="A549" s="49" t="s">
        <v>75</v>
      </c>
      <c r="B549" s="50">
        <v>3</v>
      </c>
      <c r="C549" s="45"/>
      <c r="D549" s="19"/>
      <c r="E549" s="14"/>
      <c r="F549" s="14"/>
      <c r="G549" s="14"/>
    </row>
    <row r="550" spans="1:7" ht="14.25">
      <c r="A550" s="49" t="s">
        <v>317</v>
      </c>
      <c r="B550" s="50">
        <v>2</v>
      </c>
      <c r="C550" s="45"/>
      <c r="D550" s="19"/>
      <c r="E550" s="14"/>
      <c r="F550" s="14"/>
      <c r="G550" s="14"/>
    </row>
    <row r="551" spans="1:7" ht="14.25">
      <c r="A551" s="49" t="s">
        <v>76</v>
      </c>
      <c r="B551" s="50">
        <v>6</v>
      </c>
      <c r="C551" s="45"/>
      <c r="D551" s="19"/>
      <c r="E551" s="14"/>
      <c r="F551" s="14"/>
      <c r="G551" s="14"/>
    </row>
    <row r="552" spans="1:7" ht="14.25">
      <c r="A552" s="49" t="s">
        <v>77</v>
      </c>
      <c r="B552" s="50">
        <v>5</v>
      </c>
      <c r="C552" s="45"/>
      <c r="D552" s="19"/>
      <c r="E552" s="14"/>
      <c r="F552" s="14"/>
      <c r="G552" s="14"/>
    </row>
    <row r="553" spans="1:7" ht="14.25">
      <c r="A553" s="49" t="s">
        <v>78</v>
      </c>
      <c r="B553" s="50">
        <v>4</v>
      </c>
      <c r="C553" s="45"/>
      <c r="D553" s="19"/>
      <c r="E553" s="14"/>
      <c r="F553" s="14"/>
      <c r="G553" s="14"/>
    </row>
    <row r="554" spans="1:7" ht="14.25">
      <c r="A554" s="49" t="s">
        <v>79</v>
      </c>
      <c r="B554" s="50">
        <v>3</v>
      </c>
      <c r="C554" s="45"/>
      <c r="D554" s="19"/>
      <c r="E554" s="14"/>
      <c r="F554" s="14"/>
      <c r="G554" s="14"/>
    </row>
    <row r="555" spans="1:7" ht="14.25">
      <c r="A555" s="49" t="s">
        <v>279</v>
      </c>
      <c r="B555" s="50">
        <v>2</v>
      </c>
      <c r="C555" s="45"/>
      <c r="D555" s="19"/>
      <c r="E555" s="14"/>
      <c r="F555" s="14"/>
      <c r="G555" s="14"/>
    </row>
    <row r="556" spans="1:7" ht="14.25">
      <c r="A556" s="49" t="s">
        <v>80</v>
      </c>
      <c r="B556" s="50">
        <v>6</v>
      </c>
      <c r="C556" s="45"/>
      <c r="D556" s="19"/>
      <c r="E556" s="14"/>
      <c r="F556" s="14"/>
      <c r="G556" s="14"/>
    </row>
    <row r="557" spans="1:7" ht="14.25">
      <c r="A557" s="49" t="s">
        <v>81</v>
      </c>
      <c r="B557" s="50">
        <v>5</v>
      </c>
      <c r="C557" s="45"/>
      <c r="D557" s="19"/>
      <c r="E557" s="14"/>
      <c r="F557" s="14"/>
      <c r="G557" s="14"/>
    </row>
    <row r="558" spans="1:7" ht="14.25">
      <c r="A558" s="49" t="s">
        <v>82</v>
      </c>
      <c r="B558" s="50">
        <v>4</v>
      </c>
      <c r="C558" s="45"/>
      <c r="D558" s="19"/>
      <c r="E558" s="14"/>
      <c r="F558" s="14"/>
      <c r="G558" s="14"/>
    </row>
    <row r="559" spans="1:7" ht="14.25">
      <c r="A559" s="49" t="s">
        <v>83</v>
      </c>
      <c r="B559" s="50">
        <v>3</v>
      </c>
      <c r="C559" s="45"/>
      <c r="D559" s="19"/>
      <c r="E559" s="14"/>
      <c r="F559" s="14"/>
      <c r="G559" s="14"/>
    </row>
    <row r="560" spans="1:7" ht="14.25">
      <c r="A560" s="49" t="s">
        <v>280</v>
      </c>
      <c r="B560" s="50">
        <v>2</v>
      </c>
      <c r="C560" s="45"/>
      <c r="D560" s="19"/>
      <c r="E560" s="14"/>
      <c r="F560" s="14"/>
      <c r="G560" s="14"/>
    </row>
    <row r="561" spans="1:7" ht="14.25">
      <c r="A561" s="49" t="s">
        <v>84</v>
      </c>
      <c r="B561" s="50">
        <v>6</v>
      </c>
      <c r="C561" s="45"/>
      <c r="D561" s="19"/>
      <c r="E561" s="14"/>
      <c r="F561" s="14"/>
      <c r="G561" s="14"/>
    </row>
    <row r="562" spans="1:7" ht="14.25">
      <c r="A562" s="49" t="s">
        <v>85</v>
      </c>
      <c r="B562" s="50">
        <v>5</v>
      </c>
      <c r="C562" s="45"/>
      <c r="D562" s="19"/>
      <c r="E562" s="14"/>
      <c r="F562" s="14"/>
      <c r="G562" s="14"/>
    </row>
    <row r="563" spans="1:7" ht="14.25">
      <c r="A563" s="49" t="s">
        <v>86</v>
      </c>
      <c r="B563" s="50">
        <v>4</v>
      </c>
      <c r="C563" s="45"/>
      <c r="D563" s="19"/>
      <c r="E563" s="14"/>
      <c r="F563" s="14"/>
      <c r="G563" s="14"/>
    </row>
    <row r="564" spans="1:7" ht="14.25">
      <c r="A564" s="49" t="s">
        <v>87</v>
      </c>
      <c r="B564" s="50">
        <v>3</v>
      </c>
      <c r="C564" s="45"/>
      <c r="D564" s="19"/>
      <c r="E564" s="14"/>
      <c r="F564" s="14"/>
      <c r="G564" s="14"/>
    </row>
    <row r="565" spans="1:7" ht="14.25">
      <c r="A565" s="49" t="s">
        <v>318</v>
      </c>
      <c r="B565" s="50">
        <v>2</v>
      </c>
      <c r="C565" s="45"/>
      <c r="D565" s="19"/>
      <c r="E565" s="14"/>
      <c r="F565" s="14"/>
      <c r="G565" s="14"/>
    </row>
    <row r="566" spans="1:7" ht="14.25">
      <c r="A566" s="49" t="s">
        <v>88</v>
      </c>
      <c r="B566" s="50">
        <v>6</v>
      </c>
      <c r="C566" s="45"/>
      <c r="D566" s="19"/>
      <c r="E566" s="14"/>
      <c r="F566" s="14"/>
      <c r="G566" s="14"/>
    </row>
    <row r="567" spans="1:7" ht="14.25">
      <c r="A567" s="49" t="s">
        <v>89</v>
      </c>
      <c r="B567" s="50">
        <v>5</v>
      </c>
      <c r="C567" s="45"/>
      <c r="D567" s="19"/>
      <c r="E567" s="14"/>
      <c r="F567" s="14"/>
      <c r="G567" s="14"/>
    </row>
    <row r="568" spans="1:7" ht="14.25">
      <c r="A568" s="49" t="s">
        <v>90</v>
      </c>
      <c r="B568" s="50">
        <v>4</v>
      </c>
      <c r="C568" s="45"/>
      <c r="D568" s="19"/>
      <c r="E568" s="14"/>
      <c r="F568" s="14"/>
      <c r="G568" s="14"/>
    </row>
    <row r="569" spans="1:7" ht="14.25">
      <c r="A569" s="49" t="s">
        <v>91</v>
      </c>
      <c r="B569" s="50">
        <v>3</v>
      </c>
      <c r="C569" s="45"/>
      <c r="D569" s="19"/>
      <c r="E569" s="14"/>
      <c r="F569" s="14"/>
      <c r="G569" s="14"/>
    </row>
    <row r="570" spans="1:7" ht="14.25">
      <c r="A570" s="49" t="s">
        <v>294</v>
      </c>
      <c r="B570" s="50">
        <v>2</v>
      </c>
      <c r="C570" s="45"/>
      <c r="D570" s="19"/>
      <c r="E570" s="14"/>
      <c r="F570" s="14"/>
      <c r="G570" s="14"/>
    </row>
    <row r="571" spans="1:7" ht="14.25">
      <c r="A571" s="49" t="s">
        <v>92</v>
      </c>
      <c r="B571" s="50">
        <v>6</v>
      </c>
      <c r="C571" s="45"/>
      <c r="D571" s="19"/>
      <c r="E571" s="14"/>
      <c r="F571" s="14"/>
      <c r="G571" s="14"/>
    </row>
    <row r="572" spans="1:7" ht="14.25">
      <c r="A572" s="49" t="s">
        <v>93</v>
      </c>
      <c r="B572" s="50">
        <v>5</v>
      </c>
      <c r="C572" s="45"/>
      <c r="D572" s="19"/>
      <c r="E572" s="14"/>
      <c r="F572" s="14"/>
      <c r="G572" s="14"/>
    </row>
    <row r="573" spans="1:7" ht="14.25">
      <c r="A573" s="49" t="s">
        <v>94</v>
      </c>
      <c r="B573" s="50">
        <v>4</v>
      </c>
      <c r="C573" s="45"/>
      <c r="D573" s="19"/>
      <c r="E573" s="14"/>
      <c r="F573" s="14"/>
      <c r="G573" s="14"/>
    </row>
    <row r="574" spans="1:7" ht="14.25">
      <c r="A574" s="49" t="s">
        <v>95</v>
      </c>
      <c r="B574" s="50">
        <v>3</v>
      </c>
      <c r="C574" s="45"/>
      <c r="D574" s="19"/>
      <c r="E574" s="14"/>
      <c r="F574" s="14"/>
      <c r="G574" s="14"/>
    </row>
    <row r="575" spans="1:7" ht="14.25">
      <c r="A575" s="49" t="s">
        <v>295</v>
      </c>
      <c r="B575" s="50">
        <v>2</v>
      </c>
      <c r="C575" s="45"/>
      <c r="D575" s="19"/>
      <c r="E575" s="14"/>
      <c r="F575" s="14"/>
      <c r="G575" s="14"/>
    </row>
    <row r="576" spans="1:7" ht="14.25">
      <c r="A576" s="49" t="s">
        <v>96</v>
      </c>
      <c r="B576" s="50">
        <v>6</v>
      </c>
      <c r="C576" s="45"/>
      <c r="D576" s="19"/>
      <c r="E576" s="14"/>
      <c r="F576" s="14"/>
      <c r="G576" s="14"/>
    </row>
    <row r="577" spans="1:7" ht="14.25">
      <c r="A577" s="49" t="s">
        <v>97</v>
      </c>
      <c r="B577" s="50">
        <v>5</v>
      </c>
      <c r="C577" s="45"/>
      <c r="D577" s="19"/>
      <c r="E577" s="14"/>
      <c r="F577" s="14"/>
      <c r="G577" s="14"/>
    </row>
    <row r="578" spans="1:7" ht="14.25">
      <c r="A578" s="49" t="s">
        <v>98</v>
      </c>
      <c r="B578" s="50">
        <v>4</v>
      </c>
      <c r="C578" s="45"/>
      <c r="D578" s="19"/>
      <c r="E578" s="14"/>
      <c r="F578" s="14"/>
      <c r="G578" s="14"/>
    </row>
    <row r="579" spans="1:7" ht="14.25">
      <c r="A579" s="49" t="s">
        <v>99</v>
      </c>
      <c r="B579" s="50">
        <v>3</v>
      </c>
      <c r="C579" s="45"/>
      <c r="D579" s="19"/>
      <c r="E579" s="14"/>
      <c r="F579" s="14"/>
      <c r="G579" s="14"/>
    </row>
    <row r="580" spans="1:7" ht="14.25">
      <c r="A580" s="49" t="s">
        <v>319</v>
      </c>
      <c r="B580" s="50">
        <v>2</v>
      </c>
      <c r="C580" s="45"/>
      <c r="D580" s="19"/>
      <c r="E580" s="14"/>
      <c r="F580" s="14"/>
      <c r="G580" s="14"/>
    </row>
    <row r="581" spans="1:7" ht="14.25">
      <c r="A581" s="49" t="s">
        <v>100</v>
      </c>
      <c r="B581" s="50">
        <v>6</v>
      </c>
      <c r="C581" s="45"/>
      <c r="D581" s="19"/>
      <c r="E581" s="14"/>
      <c r="F581" s="14"/>
      <c r="G581" s="14"/>
    </row>
    <row r="582" spans="1:7" ht="14.25">
      <c r="A582" s="49" t="s">
        <v>101</v>
      </c>
      <c r="B582" s="50">
        <v>5</v>
      </c>
      <c r="C582" s="45"/>
      <c r="D582" s="19"/>
      <c r="E582" s="14"/>
      <c r="F582" s="14"/>
      <c r="G582" s="14"/>
    </row>
    <row r="583" spans="1:7" ht="14.25">
      <c r="A583" s="49" t="s">
        <v>102</v>
      </c>
      <c r="B583" s="50">
        <v>4</v>
      </c>
      <c r="C583" s="45"/>
      <c r="D583" s="19"/>
      <c r="E583" s="14"/>
      <c r="F583" s="14"/>
      <c r="G583" s="14"/>
    </row>
    <row r="584" spans="1:7" ht="14.25">
      <c r="A584" s="49" t="s">
        <v>103</v>
      </c>
      <c r="B584" s="50">
        <v>3</v>
      </c>
      <c r="C584" s="45"/>
      <c r="D584" s="19"/>
      <c r="E584" s="14"/>
      <c r="F584" s="14"/>
      <c r="G584" s="14"/>
    </row>
    <row r="585" spans="1:7" ht="14.25">
      <c r="A585" s="49" t="s">
        <v>303</v>
      </c>
      <c r="B585" s="50">
        <v>2</v>
      </c>
      <c r="C585" s="45"/>
      <c r="D585" s="19"/>
      <c r="E585" s="14"/>
      <c r="F585" s="14"/>
      <c r="G585" s="14"/>
    </row>
    <row r="586" spans="1:7" ht="14.25">
      <c r="A586" s="49" t="s">
        <v>104</v>
      </c>
      <c r="B586" s="50">
        <v>6</v>
      </c>
      <c r="C586" s="45"/>
      <c r="D586" s="19"/>
      <c r="E586" s="14"/>
      <c r="F586" s="14"/>
      <c r="G586" s="14"/>
    </row>
    <row r="587" spans="1:7" ht="14.25">
      <c r="A587" s="49" t="s">
        <v>105</v>
      </c>
      <c r="B587" s="50">
        <v>5</v>
      </c>
      <c r="C587" s="45"/>
      <c r="D587" s="19"/>
      <c r="E587" s="14"/>
      <c r="F587" s="14"/>
      <c r="G587" s="14"/>
    </row>
    <row r="588" spans="1:7" ht="14.25">
      <c r="A588" s="49" t="s">
        <v>106</v>
      </c>
      <c r="B588" s="50">
        <v>4</v>
      </c>
      <c r="C588" s="45"/>
      <c r="D588" s="19"/>
      <c r="E588" s="14"/>
      <c r="F588" s="14"/>
      <c r="G588" s="14"/>
    </row>
    <row r="589" spans="1:7" ht="14.25">
      <c r="A589" s="49" t="s">
        <v>107</v>
      </c>
      <c r="B589" s="50">
        <v>3</v>
      </c>
      <c r="C589" s="45"/>
      <c r="D589" s="19"/>
      <c r="E589" s="14"/>
      <c r="F589" s="14"/>
      <c r="G589" s="14"/>
    </row>
    <row r="590" spans="1:7" ht="14.25">
      <c r="A590" s="49" t="s">
        <v>305</v>
      </c>
      <c r="B590" s="50">
        <v>2</v>
      </c>
      <c r="C590" s="45"/>
      <c r="D590" s="19"/>
      <c r="E590" s="14"/>
      <c r="F590" s="14"/>
      <c r="G590" s="14"/>
    </row>
    <row r="591" spans="1:7" ht="14.25">
      <c r="A591" s="49" t="s">
        <v>108</v>
      </c>
      <c r="B591" s="50">
        <v>6</v>
      </c>
      <c r="C591" s="45"/>
      <c r="D591" s="19"/>
      <c r="E591" s="14"/>
      <c r="F591" s="14"/>
      <c r="G591" s="14"/>
    </row>
    <row r="592" spans="1:7" ht="14.25">
      <c r="A592" s="49" t="s">
        <v>109</v>
      </c>
      <c r="B592" s="50">
        <v>5</v>
      </c>
      <c r="C592" s="45"/>
      <c r="D592" s="19"/>
      <c r="E592" s="14"/>
      <c r="F592" s="14"/>
      <c r="G592" s="14"/>
    </row>
    <row r="593" spans="1:7" ht="14.25">
      <c r="A593" s="49" t="s">
        <v>110</v>
      </c>
      <c r="B593" s="50">
        <v>4</v>
      </c>
      <c r="C593" s="45"/>
      <c r="D593" s="19"/>
      <c r="E593" s="14"/>
      <c r="F593" s="14"/>
      <c r="G593" s="14"/>
    </row>
    <row r="594" spans="1:7" ht="14.25">
      <c r="A594" s="49" t="s">
        <v>111</v>
      </c>
      <c r="B594" s="50">
        <v>3</v>
      </c>
      <c r="C594" s="45"/>
      <c r="D594" s="19"/>
      <c r="E594" s="14"/>
      <c r="F594" s="14"/>
      <c r="G594" s="14"/>
    </row>
    <row r="595" spans="1:7" ht="14.25">
      <c r="A595" s="49" t="s">
        <v>320</v>
      </c>
      <c r="B595" s="50">
        <v>2</v>
      </c>
      <c r="C595" s="45"/>
      <c r="D595" s="19"/>
      <c r="E595" s="14"/>
      <c r="F595" s="14"/>
      <c r="G595" s="14"/>
    </row>
    <row r="596" spans="1:7" ht="14.25">
      <c r="A596" s="49" t="s">
        <v>112</v>
      </c>
      <c r="B596" s="50">
        <v>6</v>
      </c>
      <c r="C596" s="45"/>
      <c r="D596" s="19"/>
      <c r="E596" s="14"/>
      <c r="F596" s="14"/>
      <c r="G596" s="14"/>
    </row>
    <row r="597" spans="1:7" ht="14.25">
      <c r="A597" s="49" t="s">
        <v>113</v>
      </c>
      <c r="B597" s="50">
        <v>5</v>
      </c>
      <c r="C597" s="45"/>
      <c r="D597" s="19"/>
      <c r="E597" s="14"/>
      <c r="F597" s="14"/>
      <c r="G597" s="14"/>
    </row>
    <row r="598" spans="1:7" ht="14.25">
      <c r="A598" s="49" t="s">
        <v>114</v>
      </c>
      <c r="B598" s="50">
        <v>4</v>
      </c>
      <c r="C598" s="45"/>
      <c r="D598" s="19"/>
      <c r="E598" s="14"/>
      <c r="F598" s="14"/>
      <c r="G598" s="14"/>
    </row>
    <row r="599" spans="1:7" ht="14.25">
      <c r="A599" s="49" t="s">
        <v>115</v>
      </c>
      <c r="B599" s="50">
        <v>3</v>
      </c>
      <c r="C599" s="45"/>
      <c r="D599" s="19"/>
      <c r="E599" s="14"/>
      <c r="F599" s="14"/>
      <c r="G599" s="14"/>
    </row>
    <row r="600" spans="1:7" ht="14.25">
      <c r="A600" s="49" t="s">
        <v>321</v>
      </c>
      <c r="B600" s="50">
        <v>2</v>
      </c>
      <c r="C600" s="45"/>
      <c r="D600" s="19"/>
      <c r="E600" s="14"/>
      <c r="F600" s="14"/>
      <c r="G600" s="14"/>
    </row>
    <row r="601" spans="1:7" ht="14.25">
      <c r="A601" s="20"/>
      <c r="B601" s="14"/>
      <c r="C601" s="14"/>
      <c r="D601" s="19"/>
      <c r="E601" s="14"/>
      <c r="F601" s="14"/>
      <c r="G601" s="14"/>
    </row>
    <row r="602" spans="1:7" ht="14.25">
      <c r="A602" s="20"/>
      <c r="B602" s="14"/>
      <c r="C602" s="14"/>
      <c r="D602" s="19"/>
      <c r="E602" s="14"/>
      <c r="F602" s="14"/>
      <c r="G602" s="14"/>
    </row>
    <row r="603" spans="1:7" ht="14.25">
      <c r="A603" s="20"/>
      <c r="B603" s="14"/>
      <c r="C603" s="14"/>
      <c r="D603" s="19"/>
      <c r="E603" s="14"/>
      <c r="F603" s="14"/>
      <c r="G603" s="14"/>
    </row>
    <row r="604" spans="1:7" ht="14.25">
      <c r="A604" s="20"/>
      <c r="B604" s="14"/>
      <c r="C604" s="14"/>
      <c r="D604" s="19"/>
      <c r="E604" s="14"/>
      <c r="F604" s="14"/>
      <c r="G604" s="14"/>
    </row>
    <row r="605" spans="1:7" ht="14.25">
      <c r="A605" s="20"/>
      <c r="B605" s="14"/>
      <c r="C605" s="14"/>
      <c r="D605" s="19"/>
      <c r="E605" s="14"/>
      <c r="F605" s="14"/>
      <c r="G605" s="14"/>
    </row>
    <row r="606" spans="1:7" ht="14.25">
      <c r="A606" s="20"/>
      <c r="B606" s="14"/>
      <c r="C606" s="14"/>
      <c r="D606" s="19"/>
      <c r="E606" s="14"/>
      <c r="F606" s="14"/>
      <c r="G606" s="14"/>
    </row>
    <row r="607" spans="1:7" ht="14.25">
      <c r="A607" s="20"/>
      <c r="B607" s="14"/>
      <c r="C607" s="14"/>
      <c r="D607" s="19"/>
      <c r="E607" s="14"/>
      <c r="F607" s="14"/>
      <c r="G607" s="14"/>
    </row>
    <row r="608" spans="1:7" ht="14.25">
      <c r="A608" s="20"/>
      <c r="B608" s="14"/>
      <c r="C608" s="14"/>
      <c r="D608" s="19"/>
      <c r="E608" s="14"/>
      <c r="F608" s="14"/>
      <c r="G608" s="14"/>
    </row>
    <row r="609" spans="1:7" ht="14.25">
      <c r="A609" s="20"/>
      <c r="B609" s="14"/>
      <c r="C609" s="14"/>
      <c r="D609" s="19"/>
      <c r="E609" s="14"/>
      <c r="F609" s="14"/>
      <c r="G609" s="14"/>
    </row>
    <row r="610" spans="1:7" ht="14.25">
      <c r="A610" s="20"/>
      <c r="B610" s="14"/>
      <c r="C610" s="14"/>
      <c r="D610" s="19"/>
      <c r="E610" s="14"/>
      <c r="F610" s="14"/>
      <c r="G610" s="14"/>
    </row>
    <row r="611" spans="1:7" ht="14.25">
      <c r="A611" s="20"/>
      <c r="B611" s="14"/>
      <c r="C611" s="14"/>
      <c r="D611" s="19"/>
      <c r="E611" s="14"/>
      <c r="F611" s="14"/>
      <c r="G611" s="14"/>
    </row>
    <row r="612" spans="1:7" ht="14.25">
      <c r="A612" s="20"/>
      <c r="B612" s="14"/>
      <c r="C612" s="14"/>
      <c r="D612" s="19"/>
      <c r="E612" s="14"/>
      <c r="F612" s="14"/>
      <c r="G612" s="14"/>
    </row>
    <row r="613" spans="1:7" ht="14.25">
      <c r="A613" s="20"/>
      <c r="B613" s="14"/>
      <c r="C613" s="14"/>
      <c r="D613" s="19"/>
      <c r="E613" s="14"/>
      <c r="F613" s="14"/>
      <c r="G613" s="14"/>
    </row>
    <row r="614" spans="1:7" ht="14.25">
      <c r="A614" s="20"/>
      <c r="B614" s="14"/>
      <c r="C614" s="14"/>
      <c r="D614" s="19"/>
      <c r="E614" s="14"/>
      <c r="F614" s="14"/>
      <c r="G614" s="14"/>
    </row>
    <row r="615" spans="1:7" ht="14.25">
      <c r="A615" s="20"/>
      <c r="B615" s="14"/>
      <c r="C615" s="14"/>
      <c r="D615" s="19"/>
      <c r="E615" s="14"/>
      <c r="F615" s="14"/>
      <c r="G615" s="14"/>
    </row>
    <row r="616" spans="1:7" ht="14.25">
      <c r="A616" s="20"/>
      <c r="B616" s="14"/>
      <c r="C616" s="14"/>
      <c r="D616" s="19"/>
      <c r="E616" s="14"/>
      <c r="F616" s="14"/>
      <c r="G616" s="14"/>
    </row>
    <row r="617" spans="1:7" ht="14.25">
      <c r="A617" s="20"/>
      <c r="B617" s="14"/>
      <c r="C617" s="14"/>
      <c r="D617" s="19"/>
      <c r="E617" s="14"/>
      <c r="F617" s="14"/>
      <c r="G617" s="14"/>
    </row>
    <row r="618" spans="1:7" ht="14.25">
      <c r="A618" s="20"/>
      <c r="B618" s="14"/>
      <c r="C618" s="14"/>
      <c r="D618" s="19"/>
      <c r="E618" s="14"/>
      <c r="F618" s="14"/>
      <c r="G618" s="14"/>
    </row>
    <row r="619" spans="1:7" ht="14.25">
      <c r="A619" s="20"/>
      <c r="B619" s="14"/>
      <c r="C619" s="14"/>
      <c r="D619" s="19"/>
      <c r="E619" s="14"/>
      <c r="F619" s="14"/>
      <c r="G619" s="14"/>
    </row>
    <row r="620" spans="1:7" ht="14.25">
      <c r="A620" s="20"/>
      <c r="B620" s="14"/>
      <c r="C620" s="14"/>
      <c r="D620" s="19"/>
      <c r="E620" s="14"/>
      <c r="F620" s="14"/>
      <c r="G620" s="14"/>
    </row>
    <row r="621" spans="1:7" ht="14.25">
      <c r="A621" s="20"/>
      <c r="B621" s="14"/>
      <c r="C621" s="14"/>
      <c r="D621" s="19"/>
      <c r="E621" s="14"/>
      <c r="F621" s="14"/>
      <c r="G621" s="14"/>
    </row>
    <row r="622" spans="1:7" ht="14.25">
      <c r="A622" s="20"/>
      <c r="B622" s="14"/>
      <c r="C622" s="14"/>
      <c r="D622" s="19"/>
      <c r="E622" s="14"/>
      <c r="F622" s="14"/>
      <c r="G622" s="14"/>
    </row>
    <row r="623" spans="1:7" ht="14.25">
      <c r="A623" s="20"/>
      <c r="B623" s="14"/>
      <c r="C623" s="14"/>
      <c r="D623" s="19"/>
      <c r="E623" s="14"/>
      <c r="F623" s="14"/>
      <c r="G623" s="14"/>
    </row>
    <row r="624" spans="1:7" ht="14.25">
      <c r="A624" s="20"/>
      <c r="B624" s="14"/>
      <c r="C624" s="14"/>
      <c r="D624" s="19"/>
      <c r="E624" s="14"/>
      <c r="F624" s="14"/>
      <c r="G624" s="14"/>
    </row>
    <row r="625" spans="1:7" ht="14.25">
      <c r="A625" s="20"/>
      <c r="B625" s="14"/>
      <c r="C625" s="14"/>
      <c r="D625" s="19"/>
      <c r="E625" s="14"/>
      <c r="F625" s="14"/>
      <c r="G625" s="14"/>
    </row>
    <row r="626" spans="1:7" ht="14.25">
      <c r="A626" s="20"/>
      <c r="B626" s="14"/>
      <c r="C626" s="14"/>
      <c r="D626" s="19"/>
      <c r="E626" s="14"/>
      <c r="F626" s="14"/>
      <c r="G626" s="14"/>
    </row>
    <row r="627" spans="1:7" ht="14.25">
      <c r="A627" s="20"/>
      <c r="B627" s="14"/>
      <c r="C627" s="14"/>
      <c r="D627" s="19"/>
      <c r="E627" s="14"/>
      <c r="F627" s="14"/>
      <c r="G627" s="14"/>
    </row>
    <row r="628" spans="1:7" ht="14.25">
      <c r="A628" s="20"/>
      <c r="B628" s="14"/>
      <c r="C628" s="14"/>
      <c r="D628" s="19"/>
      <c r="E628" s="14"/>
      <c r="F628" s="14"/>
      <c r="G628" s="14"/>
    </row>
    <row r="629" spans="1:7" ht="14.25">
      <c r="A629" s="20"/>
      <c r="B629" s="14"/>
      <c r="C629" s="14"/>
      <c r="D629" s="19"/>
      <c r="E629" s="14"/>
      <c r="F629" s="14"/>
      <c r="G629" s="14"/>
    </row>
    <row r="630" spans="1:7" ht="14.25">
      <c r="A630" s="20"/>
      <c r="B630" s="14"/>
      <c r="C630" s="14"/>
      <c r="D630" s="19"/>
      <c r="E630" s="14"/>
      <c r="F630" s="14"/>
      <c r="G630" s="14"/>
    </row>
    <row r="631" spans="1:7" ht="14.25">
      <c r="A631" s="20"/>
      <c r="B631" s="14"/>
      <c r="C631" s="14"/>
      <c r="D631" s="19"/>
      <c r="E631" s="14"/>
      <c r="F631" s="14"/>
      <c r="G631" s="14"/>
    </row>
    <row r="632" spans="1:7" ht="14.25">
      <c r="A632" s="20"/>
      <c r="B632" s="14"/>
      <c r="C632" s="14"/>
      <c r="D632" s="19"/>
      <c r="E632" s="14"/>
      <c r="F632" s="14"/>
      <c r="G632" s="14"/>
    </row>
    <row r="633" spans="1:7" ht="14.25">
      <c r="A633" s="20"/>
      <c r="B633" s="14"/>
      <c r="C633" s="14"/>
      <c r="D633" s="19"/>
      <c r="E633" s="14"/>
      <c r="F633" s="14"/>
      <c r="G633" s="14"/>
    </row>
    <row r="634" spans="1:7" ht="14.25">
      <c r="A634" s="20"/>
      <c r="B634" s="14"/>
      <c r="C634" s="14"/>
      <c r="D634" s="19"/>
      <c r="E634" s="14"/>
      <c r="F634" s="14"/>
      <c r="G634" s="14"/>
    </row>
    <row r="635" spans="1:7" ht="14.25">
      <c r="A635" s="20"/>
      <c r="B635" s="14"/>
      <c r="C635" s="14"/>
      <c r="D635" s="19"/>
      <c r="E635" s="14"/>
      <c r="F635" s="14"/>
      <c r="G635" s="14"/>
    </row>
    <row r="636" spans="1:7" ht="14.25">
      <c r="A636" s="20"/>
      <c r="B636" s="14"/>
      <c r="C636" s="14"/>
      <c r="D636" s="19"/>
      <c r="E636" s="14"/>
      <c r="F636" s="14"/>
      <c r="G636" s="14"/>
    </row>
    <row r="637" spans="1:7" ht="14.25">
      <c r="A637" s="20"/>
      <c r="B637" s="14"/>
      <c r="C637" s="14"/>
      <c r="D637" s="19"/>
      <c r="E637" s="14"/>
      <c r="F637" s="14"/>
      <c r="G637" s="14"/>
    </row>
    <row r="638" spans="1:7" ht="14.25">
      <c r="A638" s="20"/>
      <c r="B638" s="14"/>
      <c r="C638" s="14"/>
      <c r="D638" s="19"/>
      <c r="E638" s="14"/>
      <c r="F638" s="14"/>
      <c r="G638" s="14"/>
    </row>
    <row r="639" spans="1:7" ht="14.25">
      <c r="A639" s="20"/>
      <c r="B639" s="14"/>
      <c r="C639" s="14"/>
      <c r="D639" s="19"/>
      <c r="E639" s="14"/>
      <c r="F639" s="14"/>
      <c r="G639" s="14"/>
    </row>
    <row r="640" spans="1:7" ht="14.25">
      <c r="A640" s="20"/>
      <c r="B640" s="14"/>
      <c r="C640" s="14"/>
      <c r="D640" s="19"/>
      <c r="E640" s="14"/>
      <c r="F640" s="14"/>
      <c r="G640" s="14"/>
    </row>
    <row r="641" spans="1:7" ht="14.25">
      <c r="A641" s="20"/>
      <c r="B641" s="14"/>
      <c r="C641" s="14"/>
      <c r="D641" s="19"/>
      <c r="E641" s="14"/>
      <c r="F641" s="14"/>
      <c r="G641" s="14"/>
    </row>
    <row r="642" spans="1:7" ht="14.25">
      <c r="A642" s="20"/>
      <c r="B642" s="14"/>
      <c r="C642" s="14"/>
      <c r="D642" s="19"/>
      <c r="E642" s="14"/>
      <c r="F642" s="14"/>
      <c r="G642" s="14"/>
    </row>
    <row r="643" spans="1:7" ht="14.25">
      <c r="A643" s="20"/>
      <c r="B643" s="14"/>
      <c r="C643" s="14"/>
      <c r="D643" s="19"/>
      <c r="E643" s="14"/>
      <c r="F643" s="14"/>
      <c r="G643" s="14"/>
    </row>
    <row r="644" spans="1:7" ht="14.25">
      <c r="A644" s="20"/>
      <c r="B644" s="14"/>
      <c r="C644" s="14"/>
      <c r="D644" s="19"/>
      <c r="E644" s="14"/>
      <c r="F644" s="14"/>
      <c r="G644" s="14"/>
    </row>
    <row r="645" spans="1:7" ht="14.25">
      <c r="A645" s="20"/>
      <c r="B645" s="14"/>
      <c r="C645" s="14"/>
      <c r="D645" s="19"/>
      <c r="E645" s="14"/>
      <c r="F645" s="14"/>
      <c r="G645" s="14"/>
    </row>
    <row r="646" spans="1:7" ht="14.25">
      <c r="A646" s="20"/>
      <c r="B646" s="14"/>
      <c r="C646" s="14"/>
      <c r="D646" s="19"/>
      <c r="E646" s="14"/>
      <c r="F646" s="14"/>
      <c r="G646" s="14"/>
    </row>
    <row r="647" spans="1:7" ht="14.25">
      <c r="A647" s="20"/>
      <c r="B647" s="14"/>
      <c r="C647" s="14"/>
      <c r="D647" s="19"/>
      <c r="E647" s="14"/>
      <c r="F647" s="14"/>
      <c r="G647" s="14"/>
    </row>
    <row r="648" spans="1:7" ht="14.25">
      <c r="A648" s="20"/>
      <c r="B648" s="14"/>
      <c r="C648" s="14"/>
      <c r="D648" s="19"/>
      <c r="E648" s="14"/>
      <c r="F648" s="14"/>
      <c r="G648" s="14"/>
    </row>
    <row r="649" spans="1:7" ht="14.25">
      <c r="A649" s="20"/>
      <c r="B649" s="14"/>
      <c r="C649" s="14"/>
      <c r="D649" s="19"/>
      <c r="E649" s="14"/>
      <c r="F649" s="14"/>
      <c r="G649" s="14"/>
    </row>
    <row r="650" spans="1:7" ht="14.25">
      <c r="A650" s="20"/>
      <c r="B650" s="14"/>
      <c r="C650" s="14"/>
      <c r="D650" s="19"/>
      <c r="E650" s="14"/>
      <c r="F650" s="14"/>
      <c r="G650" s="14"/>
    </row>
    <row r="651" spans="1:7" ht="14.25">
      <c r="A651" s="20"/>
      <c r="B651" s="14"/>
      <c r="C651" s="14"/>
      <c r="D651" s="19"/>
      <c r="E651" s="14"/>
      <c r="F651" s="14"/>
      <c r="G651" s="14"/>
    </row>
    <row r="652" spans="1:7" ht="14.25">
      <c r="A652" s="20"/>
      <c r="B652" s="14"/>
      <c r="C652" s="14"/>
      <c r="D652" s="19"/>
      <c r="E652" s="14"/>
      <c r="F652" s="14"/>
      <c r="G652" s="14"/>
    </row>
    <row r="653" spans="1:7" ht="14.25">
      <c r="A653" s="20"/>
      <c r="B653" s="14"/>
      <c r="C653" s="14"/>
      <c r="D653" s="19"/>
      <c r="E653" s="14"/>
      <c r="F653" s="14"/>
      <c r="G653" s="14"/>
    </row>
    <row r="654" spans="1:7" ht="14.25">
      <c r="A654" s="20"/>
      <c r="B654" s="14"/>
      <c r="C654" s="14"/>
      <c r="D654" s="19"/>
      <c r="E654" s="14"/>
      <c r="F654" s="14"/>
      <c r="G654" s="14"/>
    </row>
    <row r="655" spans="1:7" ht="14.25">
      <c r="A655" s="20"/>
      <c r="B655" s="14"/>
      <c r="C655" s="14"/>
      <c r="D655" s="19"/>
      <c r="E655" s="14"/>
      <c r="F655" s="14"/>
      <c r="G655" s="14"/>
    </row>
    <row r="656" spans="1:7" ht="14.25">
      <c r="A656" s="20"/>
      <c r="B656" s="14"/>
      <c r="C656" s="14"/>
      <c r="D656" s="19"/>
      <c r="E656" s="14"/>
      <c r="F656" s="14"/>
      <c r="G656" s="14"/>
    </row>
    <row r="657" spans="1:7" ht="14.25">
      <c r="A657" s="20"/>
      <c r="B657" s="14"/>
      <c r="C657" s="14"/>
      <c r="D657" s="19"/>
      <c r="E657" s="14"/>
      <c r="F657" s="14"/>
      <c r="G657" s="14"/>
    </row>
    <row r="658" spans="1:7" ht="14.25">
      <c r="A658" s="20"/>
      <c r="B658" s="14"/>
      <c r="C658" s="14"/>
      <c r="D658" s="19"/>
      <c r="E658" s="14"/>
      <c r="F658" s="14"/>
      <c r="G658" s="14"/>
    </row>
    <row r="659" spans="1:7" ht="14.25">
      <c r="A659" s="20"/>
      <c r="B659" s="14"/>
      <c r="C659" s="14"/>
      <c r="D659" s="19"/>
      <c r="E659" s="14"/>
      <c r="F659" s="14"/>
      <c r="G659" s="14"/>
    </row>
    <row r="660" spans="1:7" ht="14.25">
      <c r="A660" s="20"/>
      <c r="B660" s="14"/>
      <c r="C660" s="14"/>
      <c r="D660" s="19"/>
      <c r="E660" s="14"/>
      <c r="F660" s="14"/>
      <c r="G660" s="14"/>
    </row>
    <row r="661" spans="1:7" ht="14.25">
      <c r="A661" s="20"/>
      <c r="B661" s="14"/>
      <c r="C661" s="14"/>
      <c r="D661" s="19"/>
      <c r="E661" s="14"/>
      <c r="F661" s="14"/>
      <c r="G661" s="14"/>
    </row>
    <row r="662" spans="1:7" ht="14.25">
      <c r="A662" s="20"/>
      <c r="B662" s="14"/>
      <c r="C662" s="4"/>
      <c r="D662" s="19"/>
      <c r="E662" s="14"/>
      <c r="F662" s="14"/>
      <c r="G662" s="14"/>
    </row>
    <row r="663" spans="1:7" ht="14.25">
      <c r="A663" s="20"/>
      <c r="B663" s="14"/>
      <c r="C663" s="4"/>
      <c r="D663" s="19"/>
      <c r="E663" s="14"/>
      <c r="F663" s="14"/>
      <c r="G663" s="14"/>
    </row>
    <row r="664" spans="1:7" ht="14.25">
      <c r="A664" s="20"/>
      <c r="B664" s="14"/>
      <c r="C664" s="4"/>
      <c r="D664" s="19"/>
      <c r="E664" s="14"/>
      <c r="F664" s="14"/>
      <c r="G664" s="14"/>
    </row>
    <row r="665" spans="1:7" ht="14.25">
      <c r="A665" s="20"/>
      <c r="B665" s="14"/>
      <c r="D665" s="19"/>
      <c r="E665" s="14"/>
      <c r="F665" s="14"/>
      <c r="G665" s="14"/>
    </row>
    <row r="666" spans="1:7" ht="14.25">
      <c r="A666" s="20"/>
      <c r="B666" s="14"/>
      <c r="D666" s="19"/>
      <c r="E666" s="14"/>
      <c r="F666" s="14"/>
      <c r="G666" s="14"/>
    </row>
    <row r="667" spans="1:7" ht="14.25">
      <c r="A667" s="20"/>
      <c r="B667" s="14"/>
      <c r="D667" s="19"/>
      <c r="E667" s="14"/>
      <c r="F667" s="14"/>
      <c r="G667" s="14"/>
    </row>
    <row r="668" spans="1:7" ht="14.25">
      <c r="A668" s="20"/>
      <c r="B668" s="14"/>
      <c r="D668" s="13"/>
      <c r="E668" s="4"/>
      <c r="F668" s="4"/>
      <c r="G668" s="4"/>
    </row>
  </sheetData>
  <mergeCells count="5">
    <mergeCell ref="C53:E53"/>
    <mergeCell ref="C71:E71"/>
    <mergeCell ref="C23:E23"/>
    <mergeCell ref="I1:J1"/>
    <mergeCell ref="A1:G1"/>
  </mergeCells>
  <phoneticPr fontId="24" type="noConversion"/>
  <dataValidations count="2">
    <dataValidation type="list" allowBlank="1" showInputMessage="1" showErrorMessage="1" errorTitle="THOR - POKAL" error="Den indtastede værdi findes ikke på listen - vælg venligst en værdi på listen. " sqref="E405:E419 E477:E491 E459:E473 E441:E455 E423:E437 E75:E116 E121:E135 E56:E70 E26:E52 E4:E22 E268:E290 E232:E246 E368:E382 E350:E364 E331:E345 E313:E327 E295:E309 E214:E228 E386:E400 E195:E209 E158:E172 E139:E153 E176:E191 E250:E264">
      <formula1>Placering</formula1>
    </dataValidation>
    <dataValidation type="list" allowBlank="1" showInputMessage="1" showErrorMessage="1" errorTitle="THOR - POKAL" error="Den indtastede værdi finde ikke på listen - vælg venligst en værdi på listen." sqref="F405:F419 F477:F491 F459:F473 F441:F455 F423:F437 F75:F116 F121:F135 F56:F70 F26:F52 F4:F22 F268:F290 F232:F246 F368:F382 F350:F364 F331:F345 F313:F327 F295:F309 F214:F228 F386:F400 F195:F209 F158:F172 F139:F153 F176:F191 F250:F264">
      <formula1>Klasser</formula1>
    </dataValidation>
  </dataValidations>
  <pageMargins left="0.75" right="0.75" top="1" bottom="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6" enableFormatConditionsCalculation="0">
    <tabColor indexed="27"/>
  </sheetPr>
  <dimension ref="A1:L543"/>
  <sheetViews>
    <sheetView workbookViewId="0">
      <selection activeCell="I3" sqref="I3:J11"/>
    </sheetView>
  </sheetViews>
  <sheetFormatPr defaultRowHeight="12.75"/>
  <cols>
    <col min="1" max="2" width="28.85546875" customWidth="1"/>
    <col min="3" max="3" width="12" customWidth="1"/>
    <col min="4" max="4" width="14.85546875" bestFit="1" customWidth="1"/>
    <col min="5" max="7" width="12" customWidth="1"/>
    <col min="8" max="8" width="4.5703125" customWidth="1"/>
    <col min="9" max="9" width="51" customWidth="1"/>
    <col min="10" max="10" width="15.42578125" customWidth="1"/>
    <col min="12" max="12" width="10.140625" bestFit="1" customWidth="1"/>
  </cols>
  <sheetData>
    <row r="1" spans="1:12" s="22" customFormat="1" ht="22.5">
      <c r="A1" s="338" t="s">
        <v>373</v>
      </c>
      <c r="B1" s="338"/>
      <c r="C1" s="338"/>
      <c r="D1" s="338"/>
      <c r="E1" s="338"/>
      <c r="F1" s="338"/>
      <c r="G1" s="338"/>
      <c r="I1" s="335" t="str">
        <f>+A1</f>
        <v>HEST SPRING KLUB 2017</v>
      </c>
      <c r="J1" s="335"/>
    </row>
    <row r="2" spans="1:12" ht="15" thickBot="1">
      <c r="A2" s="1"/>
      <c r="B2" s="1"/>
      <c r="C2" s="2"/>
      <c r="D2" s="3"/>
      <c r="E2" s="2"/>
      <c r="F2" s="2"/>
      <c r="G2" s="2"/>
    </row>
    <row r="3" spans="1:12" ht="15" thickBot="1">
      <c r="A3" s="33" t="s">
        <v>0</v>
      </c>
      <c r="B3" s="42" t="s">
        <v>1</v>
      </c>
      <c r="C3" s="40" t="s">
        <v>2</v>
      </c>
      <c r="D3" s="79" t="s">
        <v>3</v>
      </c>
      <c r="E3" s="34" t="s">
        <v>8</v>
      </c>
      <c r="F3" s="34" t="s">
        <v>4</v>
      </c>
      <c r="G3" s="36" t="s">
        <v>5</v>
      </c>
      <c r="I3" s="5" t="s">
        <v>172</v>
      </c>
      <c r="J3" s="5" t="s">
        <v>5</v>
      </c>
    </row>
    <row r="4" spans="1:12" ht="15" thickBot="1">
      <c r="A4" s="39" t="s">
        <v>405</v>
      </c>
      <c r="B4" s="43" t="s">
        <v>406</v>
      </c>
      <c r="C4" s="41" t="s">
        <v>404</v>
      </c>
      <c r="D4" s="82">
        <v>42792</v>
      </c>
      <c r="E4" s="30">
        <v>3</v>
      </c>
      <c r="F4" s="31" t="s">
        <v>43</v>
      </c>
      <c r="G4" s="32">
        <v>2</v>
      </c>
      <c r="I4" s="44" t="str">
        <f>+C53</f>
        <v xml:space="preserve">Marie Rasmussen ,Nørlunds Fiona </v>
      </c>
      <c r="J4" s="44">
        <f>+G53</f>
        <v>48</v>
      </c>
      <c r="L4" s="80"/>
    </row>
    <row r="5" spans="1:12" ht="14.25">
      <c r="A5" s="10"/>
      <c r="B5" s="10"/>
      <c r="C5" s="26" t="s">
        <v>404</v>
      </c>
      <c r="D5" s="82">
        <v>42792</v>
      </c>
      <c r="E5" s="7">
        <v>1</v>
      </c>
      <c r="F5" s="8" t="s">
        <v>40</v>
      </c>
      <c r="G5" s="27">
        <v>6</v>
      </c>
      <c r="I5" s="44" t="str">
        <f>+C21</f>
        <v xml:space="preserve">Henriette Maria Andersen , Vita Z. D. W </v>
      </c>
      <c r="J5" s="44">
        <f>+G21</f>
        <v>44</v>
      </c>
    </row>
    <row r="6" spans="1:12" ht="14.25">
      <c r="A6" s="10"/>
      <c r="B6" s="10"/>
      <c r="C6" s="26" t="s">
        <v>325</v>
      </c>
      <c r="D6" s="82">
        <v>42799</v>
      </c>
      <c r="E6" s="7">
        <v>3</v>
      </c>
      <c r="F6" s="8" t="s">
        <v>43</v>
      </c>
      <c r="G6" s="27">
        <v>2</v>
      </c>
      <c r="I6" s="44" t="s">
        <v>555</v>
      </c>
      <c r="J6" s="44">
        <f>+G106</f>
        <v>23</v>
      </c>
    </row>
    <row r="7" spans="1:12" ht="14.25">
      <c r="A7" s="10"/>
      <c r="B7" s="10"/>
      <c r="C7" s="26" t="s">
        <v>366</v>
      </c>
      <c r="D7" s="82">
        <v>42783</v>
      </c>
      <c r="E7" s="7">
        <v>3</v>
      </c>
      <c r="F7" s="8" t="s">
        <v>40</v>
      </c>
      <c r="G7" s="27">
        <v>2</v>
      </c>
      <c r="I7" s="44" t="str">
        <f>+C70</f>
        <v xml:space="preserve">Karina Christensen , Karla </v>
      </c>
      <c r="J7" s="44">
        <f>+G70</f>
        <v>14</v>
      </c>
    </row>
    <row r="8" spans="1:12" ht="14.25">
      <c r="A8" s="10"/>
      <c r="B8" s="10"/>
      <c r="C8" s="26" t="s">
        <v>539</v>
      </c>
      <c r="D8" s="82">
        <v>42827</v>
      </c>
      <c r="E8" s="7"/>
      <c r="F8" s="8" t="s">
        <v>43</v>
      </c>
      <c r="G8" s="27">
        <v>2</v>
      </c>
      <c r="I8" s="44" t="str">
        <f>+C143</f>
        <v xml:space="preserve">Nicoline Husted Kristensen , Refsgaard's Mon Cheri </v>
      </c>
      <c r="J8" s="44">
        <f>+G143</f>
        <v>10</v>
      </c>
    </row>
    <row r="9" spans="1:12" ht="14.25">
      <c r="A9" s="10"/>
      <c r="B9" s="10"/>
      <c r="C9" s="26" t="s">
        <v>538</v>
      </c>
      <c r="D9" s="82">
        <v>42848</v>
      </c>
      <c r="E9" s="7">
        <v>1</v>
      </c>
      <c r="F9" s="8" t="s">
        <v>43</v>
      </c>
      <c r="G9" s="27">
        <v>6</v>
      </c>
      <c r="I9" s="44" t="str">
        <f>+C125</f>
        <v>Anna Hjulmann Petersen , Mbali</v>
      </c>
      <c r="J9" s="44">
        <f>+G125</f>
        <v>4</v>
      </c>
    </row>
    <row r="10" spans="1:12" ht="14.25">
      <c r="A10" s="10"/>
      <c r="B10" s="10"/>
      <c r="C10" s="26" t="s">
        <v>538</v>
      </c>
      <c r="D10" s="82">
        <v>42848</v>
      </c>
      <c r="E10" s="7">
        <v>1</v>
      </c>
      <c r="F10" s="8" t="s">
        <v>40</v>
      </c>
      <c r="G10" s="27">
        <v>6</v>
      </c>
      <c r="I10" s="44" t="str">
        <f>+C88</f>
        <v xml:space="preserve">Jane Pedersen , Albert </v>
      </c>
      <c r="J10" s="44">
        <f>+G88</f>
        <v>2</v>
      </c>
    </row>
    <row r="11" spans="1:12" ht="14.25">
      <c r="A11" s="10"/>
      <c r="B11" s="10"/>
      <c r="C11" s="26" t="s">
        <v>548</v>
      </c>
      <c r="D11" s="82">
        <v>42855</v>
      </c>
      <c r="E11" s="7"/>
      <c r="F11" s="8" t="s">
        <v>40</v>
      </c>
      <c r="G11" s="27">
        <v>1</v>
      </c>
      <c r="I11" s="44" t="str">
        <f>+C161</f>
        <v xml:space="preserve">Frank Thomsen , Treasure's Appel Jack </v>
      </c>
      <c r="J11" s="44">
        <f>+G161</f>
        <v>2</v>
      </c>
    </row>
    <row r="12" spans="1:12" ht="14.25">
      <c r="A12" s="10"/>
      <c r="B12" s="10"/>
      <c r="C12" s="26" t="s">
        <v>548</v>
      </c>
      <c r="D12" s="82">
        <v>42904</v>
      </c>
      <c r="E12" s="7">
        <v>2</v>
      </c>
      <c r="F12" s="8" t="s">
        <v>43</v>
      </c>
      <c r="G12" s="27">
        <v>5</v>
      </c>
      <c r="I12" s="44" t="str">
        <f>+C234</f>
        <v xml:space="preserve">, </v>
      </c>
      <c r="J12" s="44">
        <f>+G234</f>
        <v>0</v>
      </c>
    </row>
    <row r="13" spans="1:12" ht="14.25">
      <c r="A13" s="10"/>
      <c r="B13" s="10"/>
      <c r="C13" s="10" t="s">
        <v>548</v>
      </c>
      <c r="D13" s="82">
        <v>42904</v>
      </c>
      <c r="E13" s="7">
        <v>2</v>
      </c>
      <c r="F13" s="8" t="s">
        <v>40</v>
      </c>
      <c r="G13" s="27">
        <v>5</v>
      </c>
      <c r="I13" s="44" t="str">
        <f>+C253</f>
        <v xml:space="preserve">, </v>
      </c>
      <c r="J13" s="44">
        <f>+G253</f>
        <v>0</v>
      </c>
    </row>
    <row r="14" spans="1:12" ht="14.25">
      <c r="A14" s="10"/>
      <c r="B14" s="10"/>
      <c r="C14" s="26" t="s">
        <v>548</v>
      </c>
      <c r="D14" s="82">
        <v>42974</v>
      </c>
      <c r="E14" s="7"/>
      <c r="F14" s="8" t="s">
        <v>43</v>
      </c>
      <c r="G14" s="27">
        <v>1</v>
      </c>
      <c r="I14" s="44" t="str">
        <f>+C271</f>
        <v xml:space="preserve">, </v>
      </c>
      <c r="J14" s="44">
        <f>+G271</f>
        <v>0</v>
      </c>
    </row>
    <row r="15" spans="1:12" ht="14.25">
      <c r="A15" s="10"/>
      <c r="B15" s="10"/>
      <c r="C15" s="26" t="s">
        <v>548</v>
      </c>
      <c r="D15" s="82">
        <v>42974</v>
      </c>
      <c r="E15" s="7">
        <v>1</v>
      </c>
      <c r="F15" s="8" t="s">
        <v>40</v>
      </c>
      <c r="G15" s="27">
        <v>6</v>
      </c>
      <c r="I15" s="44" t="str">
        <f>+C289</f>
        <v xml:space="preserve">, </v>
      </c>
      <c r="J15" s="44">
        <f>+G289</f>
        <v>0</v>
      </c>
    </row>
    <row r="16" spans="1:12" ht="14.25">
      <c r="A16" s="10"/>
      <c r="B16" s="10"/>
      <c r="C16" s="26"/>
      <c r="D16" s="82"/>
      <c r="E16" s="7"/>
      <c r="F16" s="8"/>
      <c r="G16" s="27">
        <v>0</v>
      </c>
      <c r="I16" s="44" t="str">
        <f>+C308</f>
        <v xml:space="preserve">, </v>
      </c>
      <c r="J16" s="44">
        <f>+G308</f>
        <v>0</v>
      </c>
    </row>
    <row r="17" spans="1:10" ht="14.25">
      <c r="A17" s="10"/>
      <c r="B17" s="10"/>
      <c r="C17" s="26"/>
      <c r="D17" s="82"/>
      <c r="E17" s="7"/>
      <c r="F17" s="8"/>
      <c r="G17" s="27">
        <v>0</v>
      </c>
      <c r="I17" s="44" t="str">
        <f>+C326</f>
        <v xml:space="preserve">, </v>
      </c>
      <c r="J17" s="44">
        <f>+G326</f>
        <v>0</v>
      </c>
    </row>
    <row r="18" spans="1:10" ht="14.25">
      <c r="A18" s="10"/>
      <c r="B18" s="10"/>
      <c r="C18" s="26"/>
      <c r="D18" s="82"/>
      <c r="E18" s="7"/>
      <c r="F18" s="8"/>
      <c r="G18" s="27">
        <v>0</v>
      </c>
      <c r="I18" s="44" t="str">
        <f>+C344</f>
        <v xml:space="preserve">, </v>
      </c>
      <c r="J18" s="44">
        <f>+G344</f>
        <v>0</v>
      </c>
    </row>
    <row r="19" spans="1:10" ht="14.25">
      <c r="A19" s="10"/>
      <c r="B19" s="10"/>
      <c r="C19" s="26"/>
      <c r="D19" s="82"/>
      <c r="E19" s="7"/>
      <c r="F19" s="8"/>
      <c r="G19" s="27">
        <v>0</v>
      </c>
      <c r="I19" s="44" t="str">
        <f>+C363</f>
        <v xml:space="preserve">, </v>
      </c>
      <c r="J19" s="44">
        <f>+G363</f>
        <v>0</v>
      </c>
    </row>
    <row r="20" spans="1:10" ht="15" thickBot="1">
      <c r="A20" s="10"/>
      <c r="B20" s="10"/>
      <c r="C20" s="26"/>
      <c r="D20" s="82"/>
      <c r="E20" s="7"/>
      <c r="F20" s="8"/>
      <c r="G20" s="27">
        <v>0</v>
      </c>
    </row>
    <row r="21" spans="1:10" ht="15" thickBot="1">
      <c r="A21" s="10"/>
      <c r="B21" s="10"/>
      <c r="C21" s="333" t="str">
        <f>+A4&amp;", "&amp;B4</f>
        <v xml:space="preserve">Henriette Maria Andersen , Vita Z. D. W </v>
      </c>
      <c r="D21" s="334"/>
      <c r="E21" s="334"/>
      <c r="F21" s="38" t="s">
        <v>173</v>
      </c>
      <c r="G21" s="11">
        <f>SUM(G4:G20)</f>
        <v>44</v>
      </c>
    </row>
    <row r="22" spans="1:10" ht="15" customHeight="1" thickBot="1">
      <c r="A22" s="4"/>
      <c r="B22" s="4"/>
      <c r="C22" s="4"/>
      <c r="D22" s="13"/>
      <c r="E22" s="4"/>
      <c r="F22" s="4"/>
      <c r="G22" s="4"/>
    </row>
    <row r="23" spans="1:10" ht="14.25" customHeight="1" thickBot="1">
      <c r="A23" s="33" t="s">
        <v>0</v>
      </c>
      <c r="B23" s="42" t="s">
        <v>1</v>
      </c>
      <c r="C23" s="40" t="s">
        <v>2</v>
      </c>
      <c r="D23" s="35" t="s">
        <v>3</v>
      </c>
      <c r="E23" s="34" t="s">
        <v>8</v>
      </c>
      <c r="F23" s="34" t="s">
        <v>4</v>
      </c>
      <c r="G23" s="36" t="s">
        <v>5</v>
      </c>
    </row>
    <row r="24" spans="1:10" ht="15" thickBot="1">
      <c r="A24" s="119" t="s">
        <v>415</v>
      </c>
      <c r="B24" s="87" t="s">
        <v>416</v>
      </c>
      <c r="C24" s="88" t="s">
        <v>404</v>
      </c>
      <c r="D24" s="86">
        <v>42792</v>
      </c>
      <c r="E24" s="30">
        <v>3</v>
      </c>
      <c r="F24" s="31" t="s">
        <v>40</v>
      </c>
      <c r="G24" s="32">
        <v>4</v>
      </c>
    </row>
    <row r="25" spans="1:10" ht="15">
      <c r="A25" s="74"/>
      <c r="B25" s="10"/>
      <c r="C25" s="89" t="s">
        <v>404</v>
      </c>
      <c r="D25" s="86">
        <v>42792</v>
      </c>
      <c r="E25" s="7"/>
      <c r="F25" s="8" t="s">
        <v>10</v>
      </c>
      <c r="G25" s="27">
        <v>1</v>
      </c>
    </row>
    <row r="26" spans="1:10" ht="14.25">
      <c r="A26" s="10"/>
      <c r="B26" s="10"/>
      <c r="C26" s="89" t="s">
        <v>325</v>
      </c>
      <c r="D26" s="86">
        <v>42799</v>
      </c>
      <c r="E26" s="7">
        <v>3</v>
      </c>
      <c r="F26" s="8" t="s">
        <v>40</v>
      </c>
      <c r="G26" s="27">
        <v>2</v>
      </c>
    </row>
    <row r="27" spans="1:10" ht="14.25">
      <c r="A27" s="10"/>
      <c r="B27" s="10"/>
      <c r="C27" s="89" t="s">
        <v>325</v>
      </c>
      <c r="D27" s="86">
        <v>42799</v>
      </c>
      <c r="E27" s="7">
        <v>3</v>
      </c>
      <c r="F27" s="8" t="s">
        <v>10</v>
      </c>
      <c r="G27" s="27">
        <v>2</v>
      </c>
    </row>
    <row r="28" spans="1:10" ht="14.25">
      <c r="A28" s="10"/>
      <c r="B28" s="10"/>
      <c r="C28" s="89" t="s">
        <v>561</v>
      </c>
      <c r="D28" s="86">
        <v>42827</v>
      </c>
      <c r="E28" s="7"/>
      <c r="F28" s="8" t="s">
        <v>10</v>
      </c>
      <c r="G28" s="27">
        <v>1</v>
      </c>
    </row>
    <row r="29" spans="1:10" ht="14.25">
      <c r="A29" s="10"/>
      <c r="B29" s="10"/>
      <c r="C29" s="89" t="s">
        <v>535</v>
      </c>
      <c r="D29" s="86">
        <v>42872</v>
      </c>
      <c r="E29" s="7"/>
      <c r="F29" s="8" t="s">
        <v>10</v>
      </c>
      <c r="G29" s="27">
        <v>1</v>
      </c>
    </row>
    <row r="30" spans="1:10" ht="14.25">
      <c r="A30" s="10"/>
      <c r="B30" s="10"/>
      <c r="C30" s="89" t="s">
        <v>535</v>
      </c>
      <c r="D30" s="86">
        <v>42872</v>
      </c>
      <c r="E30" s="7"/>
      <c r="F30" s="8" t="s">
        <v>12</v>
      </c>
      <c r="G30" s="27">
        <v>1</v>
      </c>
    </row>
    <row r="31" spans="1:10" ht="14.25">
      <c r="A31" s="10"/>
      <c r="B31" s="10"/>
      <c r="C31" s="89" t="s">
        <v>570</v>
      </c>
      <c r="D31" s="86">
        <v>42881</v>
      </c>
      <c r="E31" s="7"/>
      <c r="F31" s="8" t="s">
        <v>12</v>
      </c>
      <c r="G31" s="27">
        <v>1</v>
      </c>
    </row>
    <row r="32" spans="1:10" ht="14.25">
      <c r="A32" s="10"/>
      <c r="B32" s="10"/>
      <c r="C32" s="89" t="s">
        <v>325</v>
      </c>
      <c r="D32" s="86">
        <v>42889</v>
      </c>
      <c r="E32" s="7"/>
      <c r="F32" s="8" t="s">
        <v>10</v>
      </c>
      <c r="G32" s="27">
        <v>1</v>
      </c>
    </row>
    <row r="33" spans="1:10" ht="14.25">
      <c r="A33" s="10"/>
      <c r="B33" s="10"/>
      <c r="C33" s="89" t="s">
        <v>325</v>
      </c>
      <c r="D33" s="86">
        <v>42889</v>
      </c>
      <c r="E33" s="7">
        <v>3</v>
      </c>
      <c r="F33" s="8" t="s">
        <v>10</v>
      </c>
      <c r="G33" s="27">
        <v>2</v>
      </c>
    </row>
    <row r="34" spans="1:10" ht="14.25">
      <c r="A34" s="10"/>
      <c r="B34" s="10"/>
      <c r="C34" s="26" t="s">
        <v>325</v>
      </c>
      <c r="D34" s="82">
        <v>42891</v>
      </c>
      <c r="E34" s="7"/>
      <c r="F34" s="8" t="s">
        <v>10</v>
      </c>
      <c r="G34" s="27">
        <v>1</v>
      </c>
    </row>
    <row r="35" spans="1:10" ht="14.25">
      <c r="A35" s="10"/>
      <c r="B35" s="10"/>
      <c r="C35" s="26" t="s">
        <v>325</v>
      </c>
      <c r="D35" s="82">
        <v>42891</v>
      </c>
      <c r="E35" s="7">
        <v>1</v>
      </c>
      <c r="F35" s="8" t="s">
        <v>12</v>
      </c>
      <c r="G35" s="27">
        <f t="shared" ref="G35" si="0">IF(E35&lt;&gt;"",VLOOKUP(E35&amp;", "&amp;F35,PointSkema,2,FALSE),0)</f>
        <v>6</v>
      </c>
    </row>
    <row r="36" spans="1:10" ht="14.25">
      <c r="A36" s="10"/>
      <c r="B36" s="10"/>
      <c r="C36" s="26" t="s">
        <v>325</v>
      </c>
      <c r="D36" s="82">
        <v>42944</v>
      </c>
      <c r="E36" s="7">
        <v>3</v>
      </c>
      <c r="F36" s="8" t="s">
        <v>40</v>
      </c>
      <c r="G36" s="27">
        <v>2</v>
      </c>
    </row>
    <row r="37" spans="1:10" ht="14.25">
      <c r="A37" s="10"/>
      <c r="B37" s="10"/>
      <c r="C37" s="26" t="s">
        <v>325</v>
      </c>
      <c r="D37" s="82">
        <v>42944</v>
      </c>
      <c r="E37" s="7"/>
      <c r="F37" s="8" t="s">
        <v>10</v>
      </c>
      <c r="G37" s="27">
        <v>1</v>
      </c>
    </row>
    <row r="38" spans="1:10" ht="14.25">
      <c r="A38" s="10"/>
      <c r="B38" s="10"/>
      <c r="C38" s="82" t="s">
        <v>637</v>
      </c>
      <c r="D38" s="82">
        <v>42994</v>
      </c>
      <c r="E38" s="7"/>
      <c r="F38" s="8" t="s">
        <v>10</v>
      </c>
      <c r="G38" s="27">
        <v>1</v>
      </c>
    </row>
    <row r="39" spans="1:10" ht="14.25">
      <c r="A39" s="10"/>
      <c r="B39" s="10"/>
      <c r="C39" s="26" t="s">
        <v>638</v>
      </c>
      <c r="D39" s="82">
        <v>43022</v>
      </c>
      <c r="E39" s="7"/>
      <c r="F39" s="8" t="s">
        <v>10</v>
      </c>
      <c r="G39" s="27">
        <v>1</v>
      </c>
      <c r="I39" s="121"/>
      <c r="J39" s="121"/>
    </row>
    <row r="40" spans="1:10" ht="14.25">
      <c r="A40" s="10"/>
      <c r="B40" s="10"/>
      <c r="C40" s="26" t="s">
        <v>325</v>
      </c>
      <c r="D40" s="82">
        <v>43070</v>
      </c>
      <c r="E40" s="7">
        <v>3</v>
      </c>
      <c r="F40" s="8" t="s">
        <v>10</v>
      </c>
      <c r="G40" s="27">
        <v>2</v>
      </c>
      <c r="I40" s="91"/>
      <c r="J40" s="120"/>
    </row>
    <row r="41" spans="1:10" ht="14.25">
      <c r="A41" s="10"/>
      <c r="B41" s="10"/>
      <c r="C41" s="26" t="s">
        <v>325</v>
      </c>
      <c r="D41" s="82">
        <v>43070</v>
      </c>
      <c r="E41" s="7">
        <v>3</v>
      </c>
      <c r="F41" s="8" t="s">
        <v>12</v>
      </c>
      <c r="G41" s="27">
        <v>2</v>
      </c>
    </row>
    <row r="42" spans="1:10" ht="14.25">
      <c r="A42" s="10"/>
      <c r="B42" s="10"/>
      <c r="C42" s="26" t="s">
        <v>325</v>
      </c>
      <c r="D42" s="82">
        <v>43079</v>
      </c>
      <c r="E42" s="7">
        <v>3</v>
      </c>
      <c r="F42" s="8" t="s">
        <v>10</v>
      </c>
      <c r="G42" s="27">
        <v>2</v>
      </c>
    </row>
    <row r="43" spans="1:10" ht="14.25">
      <c r="A43" s="10"/>
      <c r="B43" s="10"/>
      <c r="C43" s="26" t="s">
        <v>325</v>
      </c>
      <c r="D43" s="82">
        <v>43079</v>
      </c>
      <c r="E43" s="7">
        <v>3</v>
      </c>
      <c r="F43" s="8" t="s">
        <v>12</v>
      </c>
      <c r="G43" s="27">
        <v>2</v>
      </c>
    </row>
    <row r="44" spans="1:10" ht="15" customHeight="1">
      <c r="A44" s="10"/>
      <c r="B44" s="10"/>
      <c r="C44" s="26" t="s">
        <v>360</v>
      </c>
      <c r="D44" s="82">
        <v>43085</v>
      </c>
      <c r="E44" s="7">
        <v>1</v>
      </c>
      <c r="F44" s="8" t="s">
        <v>40</v>
      </c>
      <c r="G44" s="27">
        <f t="shared" ref="G44:G50" si="1">IF(E44&lt;&gt;"",VLOOKUP(E44&amp;", "&amp;F44,PointSkema,2,FALSE),0)</f>
        <v>6</v>
      </c>
    </row>
    <row r="45" spans="1:10" ht="14.25" customHeight="1">
      <c r="A45" s="10"/>
      <c r="B45" s="10"/>
      <c r="C45" s="26" t="s">
        <v>360</v>
      </c>
      <c r="D45" s="82">
        <v>43085</v>
      </c>
      <c r="E45" s="7">
        <v>1</v>
      </c>
      <c r="F45" s="8" t="s">
        <v>10</v>
      </c>
      <c r="G45" s="27">
        <f t="shared" si="1"/>
        <v>6</v>
      </c>
    </row>
    <row r="46" spans="1:10" ht="14.25">
      <c r="A46" s="10"/>
      <c r="B46" s="10"/>
      <c r="C46" s="26"/>
      <c r="D46" s="26"/>
      <c r="E46" s="7"/>
      <c r="F46" s="8"/>
      <c r="G46" s="27">
        <f t="shared" si="1"/>
        <v>0</v>
      </c>
    </row>
    <row r="47" spans="1:10" ht="14.25">
      <c r="A47" s="10"/>
      <c r="B47" s="10"/>
      <c r="C47" s="26"/>
      <c r="D47" s="26"/>
      <c r="E47" s="7"/>
      <c r="F47" s="8"/>
      <c r="G47" s="27">
        <f t="shared" si="1"/>
        <v>0</v>
      </c>
    </row>
    <row r="48" spans="1:10" ht="14.25">
      <c r="A48" s="10"/>
      <c r="B48" s="10"/>
      <c r="C48" s="26"/>
      <c r="D48" s="26"/>
      <c r="E48" s="7"/>
      <c r="F48" s="8"/>
      <c r="G48" s="27">
        <f t="shared" si="1"/>
        <v>0</v>
      </c>
    </row>
    <row r="49" spans="1:7" ht="14.25">
      <c r="A49" s="10"/>
      <c r="B49" s="10"/>
      <c r="C49" s="26"/>
      <c r="D49" s="26"/>
      <c r="E49" s="7"/>
      <c r="F49" s="8"/>
      <c r="G49" s="27">
        <f t="shared" si="1"/>
        <v>0</v>
      </c>
    </row>
    <row r="50" spans="1:7" ht="14.25">
      <c r="A50" s="10"/>
      <c r="B50" s="10"/>
      <c r="C50" s="26"/>
      <c r="D50" s="26"/>
      <c r="E50" s="7"/>
      <c r="F50" s="8"/>
      <c r="G50" s="27">
        <f t="shared" si="1"/>
        <v>0</v>
      </c>
    </row>
    <row r="51" spans="1:7" ht="14.25">
      <c r="A51" s="10"/>
      <c r="B51" s="10"/>
      <c r="C51" s="26"/>
      <c r="D51" s="82"/>
      <c r="E51" s="7"/>
      <c r="F51" s="8"/>
      <c r="G51" s="27">
        <f t="shared" ref="G51" si="2">IF(E51&lt;&gt;"",VLOOKUP(E51&amp;", "&amp;F51,PointSkema,2,FALSE),0)</f>
        <v>0</v>
      </c>
    </row>
    <row r="52" spans="1:7" ht="15" thickBot="1">
      <c r="A52" s="10"/>
      <c r="B52" s="10"/>
      <c r="C52" s="89"/>
      <c r="D52" s="86"/>
      <c r="E52" s="7"/>
      <c r="F52" s="8"/>
      <c r="G52" s="27">
        <f t="shared" ref="G52" si="3">IF(E52&lt;&gt;"",VLOOKUP(E52&amp;", "&amp;F52,PointSkema,2,FALSE),0)</f>
        <v>0</v>
      </c>
    </row>
    <row r="53" spans="1:7" ht="15" thickBot="1">
      <c r="A53" s="10"/>
      <c r="B53" s="10"/>
      <c r="C53" s="333" t="str">
        <f>+A24&amp;","&amp;B24</f>
        <v xml:space="preserve">Marie Rasmussen ,Nørlunds Fiona </v>
      </c>
      <c r="D53" s="334"/>
      <c r="E53" s="334"/>
      <c r="F53" s="38"/>
      <c r="G53" s="11">
        <f>SUM(G24:G52)</f>
        <v>48</v>
      </c>
    </row>
    <row r="54" spans="1:7" ht="15" thickBot="1">
      <c r="A54" s="4"/>
      <c r="B54" s="4"/>
      <c r="C54" s="4"/>
      <c r="D54" s="13"/>
      <c r="E54" s="4"/>
      <c r="F54" s="4"/>
      <c r="G54" s="4"/>
    </row>
    <row r="55" spans="1:7" ht="15" thickBot="1">
      <c r="A55" s="33" t="s">
        <v>0</v>
      </c>
      <c r="B55" s="42" t="s">
        <v>1</v>
      </c>
      <c r="C55" s="40" t="s">
        <v>2</v>
      </c>
      <c r="D55" s="35" t="s">
        <v>3</v>
      </c>
      <c r="E55" s="34" t="s">
        <v>8</v>
      </c>
      <c r="F55" s="34" t="s">
        <v>4</v>
      </c>
      <c r="G55" s="36" t="s">
        <v>5</v>
      </c>
    </row>
    <row r="56" spans="1:7" ht="15" thickBot="1">
      <c r="A56" s="39" t="s">
        <v>417</v>
      </c>
      <c r="B56" s="43" t="s">
        <v>418</v>
      </c>
      <c r="C56" s="41" t="s">
        <v>419</v>
      </c>
      <c r="D56" s="82">
        <v>42785</v>
      </c>
      <c r="E56" s="30"/>
      <c r="F56" s="31" t="s">
        <v>10</v>
      </c>
      <c r="G56" s="32">
        <v>1</v>
      </c>
    </row>
    <row r="57" spans="1:7" ht="14.25">
      <c r="C57" s="26" t="s">
        <v>419</v>
      </c>
      <c r="D57" s="82">
        <v>42785</v>
      </c>
      <c r="E57" s="7">
        <v>1</v>
      </c>
      <c r="F57" s="8" t="s">
        <v>12</v>
      </c>
      <c r="G57" s="27">
        <f t="shared" ref="G57:G69" si="4">IF(E57&lt;&gt;"",VLOOKUP(E57&amp;", "&amp;F57,PointSkema,2,FALSE),0)</f>
        <v>6</v>
      </c>
    </row>
    <row r="58" spans="1:7" ht="14.25">
      <c r="C58" s="26" t="s">
        <v>404</v>
      </c>
      <c r="D58" s="82">
        <v>42792</v>
      </c>
      <c r="E58" s="7">
        <v>2</v>
      </c>
      <c r="F58" s="8" t="s">
        <v>10</v>
      </c>
      <c r="G58" s="27">
        <v>5</v>
      </c>
    </row>
    <row r="59" spans="1:7" ht="15">
      <c r="A59" s="10"/>
      <c r="B59" s="92"/>
      <c r="C59" s="26" t="s">
        <v>404</v>
      </c>
      <c r="D59" s="82">
        <v>42792</v>
      </c>
      <c r="E59" s="7"/>
      <c r="F59" s="8" t="s">
        <v>12</v>
      </c>
      <c r="G59" s="27">
        <v>1</v>
      </c>
    </row>
    <row r="60" spans="1:7" ht="14.25">
      <c r="A60" s="10"/>
      <c r="B60" s="10"/>
      <c r="C60" s="26" t="s">
        <v>419</v>
      </c>
      <c r="D60" s="82"/>
      <c r="E60" s="7"/>
      <c r="F60" s="8" t="s">
        <v>10</v>
      </c>
      <c r="G60" s="27">
        <v>1</v>
      </c>
    </row>
    <row r="61" spans="1:7" ht="14.25">
      <c r="A61" s="10"/>
      <c r="B61" s="10"/>
      <c r="C61" s="26"/>
      <c r="D61" s="82"/>
      <c r="E61" s="7"/>
      <c r="F61" s="8"/>
      <c r="G61" s="27">
        <v>0</v>
      </c>
    </row>
    <row r="62" spans="1:7" ht="14.25">
      <c r="A62" s="10"/>
      <c r="B62" s="10"/>
      <c r="C62" s="26"/>
      <c r="D62" s="82"/>
      <c r="E62" s="7"/>
      <c r="F62" s="8"/>
      <c r="G62" s="27">
        <v>0</v>
      </c>
    </row>
    <row r="63" spans="1:7" ht="14.25">
      <c r="A63" s="10"/>
      <c r="B63" s="10"/>
      <c r="C63" s="26"/>
      <c r="D63" s="82"/>
      <c r="E63" s="7"/>
      <c r="F63" s="8"/>
      <c r="G63" s="27">
        <f t="shared" si="4"/>
        <v>0</v>
      </c>
    </row>
    <row r="64" spans="1:7" ht="14.25">
      <c r="A64" s="10"/>
      <c r="B64" s="10"/>
      <c r="C64" s="26"/>
      <c r="D64" s="82"/>
      <c r="E64" s="7"/>
      <c r="F64" s="8"/>
      <c r="G64" s="27">
        <f t="shared" si="4"/>
        <v>0</v>
      </c>
    </row>
    <row r="65" spans="1:7" ht="14.25">
      <c r="A65" s="10"/>
      <c r="B65" s="10"/>
      <c r="C65" s="26"/>
      <c r="D65" s="82"/>
      <c r="E65" s="7"/>
      <c r="F65" s="8"/>
      <c r="G65" s="27">
        <f t="shared" si="4"/>
        <v>0</v>
      </c>
    </row>
    <row r="66" spans="1:7" ht="14.25">
      <c r="A66" s="10"/>
      <c r="B66" s="10"/>
      <c r="C66" s="26"/>
      <c r="D66" s="82"/>
      <c r="E66" s="7"/>
      <c r="F66" s="8"/>
      <c r="G66" s="27">
        <f t="shared" si="4"/>
        <v>0</v>
      </c>
    </row>
    <row r="67" spans="1:7" ht="14.25">
      <c r="A67" s="10"/>
      <c r="B67" s="10"/>
      <c r="C67" s="26"/>
      <c r="D67" s="82"/>
      <c r="E67" s="7"/>
      <c r="F67" s="8"/>
      <c r="G67" s="27">
        <v>0</v>
      </c>
    </row>
    <row r="68" spans="1:7" ht="14.25">
      <c r="A68" s="10"/>
      <c r="B68" s="10"/>
      <c r="C68" s="26"/>
      <c r="D68" s="82"/>
      <c r="E68" s="7"/>
      <c r="F68" s="8"/>
      <c r="G68" s="27">
        <f t="shared" si="4"/>
        <v>0</v>
      </c>
    </row>
    <row r="69" spans="1:7" ht="15" thickBot="1">
      <c r="A69" s="10"/>
      <c r="B69" s="10"/>
      <c r="C69" s="26"/>
      <c r="D69" s="82"/>
      <c r="E69" s="7"/>
      <c r="F69" s="8"/>
      <c r="G69" s="27">
        <f t="shared" si="4"/>
        <v>0</v>
      </c>
    </row>
    <row r="70" spans="1:7" ht="15" thickBot="1">
      <c r="A70" s="10"/>
      <c r="B70" s="10"/>
      <c r="C70" s="333" t="str">
        <f>+A56&amp;", "&amp;B56</f>
        <v xml:space="preserve">Karina Christensen , Karla </v>
      </c>
      <c r="D70" s="334"/>
      <c r="E70" s="334"/>
      <c r="F70" s="38" t="s">
        <v>173</v>
      </c>
      <c r="G70" s="11">
        <f>SUM(G56:G69)</f>
        <v>14</v>
      </c>
    </row>
    <row r="71" spans="1:7" ht="15" thickBot="1">
      <c r="A71" s="10"/>
      <c r="B71" s="10"/>
      <c r="C71" s="4"/>
      <c r="D71" s="13"/>
      <c r="E71" s="4"/>
      <c r="F71" s="4"/>
      <c r="G71" s="4"/>
    </row>
    <row r="72" spans="1:7" ht="15" thickBot="1">
      <c r="A72" s="33" t="s">
        <v>0</v>
      </c>
      <c r="B72" s="42" t="s">
        <v>1</v>
      </c>
      <c r="C72" s="40" t="s">
        <v>2</v>
      </c>
      <c r="D72" s="35" t="s">
        <v>3</v>
      </c>
      <c r="E72" s="34" t="s">
        <v>8</v>
      </c>
      <c r="F72" s="34" t="s">
        <v>4</v>
      </c>
      <c r="G72" s="36" t="s">
        <v>5</v>
      </c>
    </row>
    <row r="73" spans="1:7" ht="15" thickBot="1">
      <c r="A73" s="39" t="s">
        <v>460</v>
      </c>
      <c r="B73" s="43" t="s">
        <v>389</v>
      </c>
      <c r="C73" s="41" t="s">
        <v>366</v>
      </c>
      <c r="D73" s="82">
        <v>42783</v>
      </c>
      <c r="E73" s="30">
        <v>3</v>
      </c>
      <c r="F73" s="31" t="s">
        <v>43</v>
      </c>
      <c r="G73" s="32">
        <v>2</v>
      </c>
    </row>
    <row r="74" spans="1:7" ht="14.25">
      <c r="A74" s="10"/>
      <c r="B74" s="10"/>
      <c r="C74" s="26"/>
      <c r="D74" s="26"/>
      <c r="E74" s="7"/>
      <c r="F74" s="8"/>
      <c r="G74" s="27">
        <f t="shared" ref="G74:G87" si="5">IF(E74&lt;&gt;"",VLOOKUP(E74&amp;", "&amp;F74,PointSkema,2,FALSE),0)</f>
        <v>0</v>
      </c>
    </row>
    <row r="75" spans="1:7" ht="14.25">
      <c r="A75" s="10"/>
      <c r="B75" s="10"/>
      <c r="C75" s="26"/>
      <c r="D75" s="26"/>
      <c r="E75" s="7"/>
      <c r="F75" s="8"/>
      <c r="G75" s="27">
        <f t="shared" si="5"/>
        <v>0</v>
      </c>
    </row>
    <row r="76" spans="1:7" ht="14.25">
      <c r="A76" s="10"/>
      <c r="B76" s="10"/>
      <c r="C76" s="26"/>
      <c r="D76" s="26"/>
      <c r="E76" s="7"/>
      <c r="F76" s="8"/>
      <c r="G76" s="27">
        <f t="shared" si="5"/>
        <v>0</v>
      </c>
    </row>
    <row r="77" spans="1:7" ht="14.25">
      <c r="A77" s="10"/>
      <c r="B77" s="10"/>
      <c r="C77" s="26"/>
      <c r="D77" s="26"/>
      <c r="E77" s="7"/>
      <c r="F77" s="8"/>
      <c r="G77" s="27">
        <f t="shared" si="5"/>
        <v>0</v>
      </c>
    </row>
    <row r="78" spans="1:7" ht="14.25">
      <c r="A78" s="10"/>
      <c r="B78" s="10"/>
      <c r="C78" s="26"/>
      <c r="D78" s="26"/>
      <c r="E78" s="7"/>
      <c r="F78" s="8"/>
      <c r="G78" s="27">
        <f t="shared" si="5"/>
        <v>0</v>
      </c>
    </row>
    <row r="79" spans="1:7" ht="14.25">
      <c r="A79" s="10"/>
      <c r="B79" s="10"/>
      <c r="C79" s="26"/>
      <c r="D79" s="26"/>
      <c r="E79" s="7"/>
      <c r="F79" s="8"/>
      <c r="G79" s="27">
        <f t="shared" si="5"/>
        <v>0</v>
      </c>
    </row>
    <row r="80" spans="1:7" ht="14.25">
      <c r="A80" s="10"/>
      <c r="B80" s="10"/>
      <c r="C80" s="26"/>
      <c r="D80" s="26"/>
      <c r="E80" s="7"/>
      <c r="F80" s="8"/>
      <c r="G80" s="27">
        <f t="shared" si="5"/>
        <v>0</v>
      </c>
    </row>
    <row r="81" spans="1:7" ht="14.25">
      <c r="A81" s="10"/>
      <c r="B81" s="10"/>
      <c r="C81" s="26"/>
      <c r="D81" s="26"/>
      <c r="E81" s="7"/>
      <c r="F81" s="8"/>
      <c r="G81" s="27">
        <f t="shared" si="5"/>
        <v>0</v>
      </c>
    </row>
    <row r="82" spans="1:7" ht="14.25">
      <c r="A82" s="10"/>
      <c r="B82" s="10"/>
      <c r="C82" s="26"/>
      <c r="D82" s="26"/>
      <c r="E82" s="7"/>
      <c r="F82" s="8"/>
      <c r="G82" s="27">
        <f t="shared" si="5"/>
        <v>0</v>
      </c>
    </row>
    <row r="83" spans="1:7" ht="14.25">
      <c r="A83" s="10"/>
      <c r="B83" s="10"/>
      <c r="C83" s="26"/>
      <c r="D83" s="26"/>
      <c r="E83" s="7"/>
      <c r="F83" s="8"/>
      <c r="G83" s="27">
        <f t="shared" si="5"/>
        <v>0</v>
      </c>
    </row>
    <row r="84" spans="1:7" ht="14.25">
      <c r="A84" s="10"/>
      <c r="B84" s="10"/>
      <c r="C84" s="26"/>
      <c r="D84" s="26"/>
      <c r="E84" s="7"/>
      <c r="F84" s="8"/>
      <c r="G84" s="27">
        <f t="shared" si="5"/>
        <v>0</v>
      </c>
    </row>
    <row r="85" spans="1:7" ht="14.25">
      <c r="A85" s="10"/>
      <c r="B85" s="10"/>
      <c r="C85" s="26"/>
      <c r="D85" s="26"/>
      <c r="E85" s="7"/>
      <c r="F85" s="8"/>
      <c r="G85" s="27">
        <f t="shared" si="5"/>
        <v>0</v>
      </c>
    </row>
    <row r="86" spans="1:7" ht="14.25">
      <c r="A86" s="10"/>
      <c r="B86" s="10"/>
      <c r="C86" s="26"/>
      <c r="D86" s="26"/>
      <c r="E86" s="7"/>
      <c r="F86" s="8"/>
      <c r="G86" s="27">
        <f t="shared" si="5"/>
        <v>0</v>
      </c>
    </row>
    <row r="87" spans="1:7" ht="15" thickBot="1">
      <c r="A87" s="10"/>
      <c r="B87" s="10"/>
      <c r="C87" s="28"/>
      <c r="D87" s="26"/>
      <c r="E87" s="24"/>
      <c r="F87" s="25"/>
      <c r="G87" s="37">
        <f t="shared" si="5"/>
        <v>0</v>
      </c>
    </row>
    <row r="88" spans="1:7" ht="15" thickBot="1">
      <c r="A88" s="10"/>
      <c r="B88" s="10"/>
      <c r="C88" s="333" t="str">
        <f>+A73&amp;", "&amp;B73</f>
        <v xml:space="preserve">Jane Pedersen , Albert </v>
      </c>
      <c r="D88" s="334"/>
      <c r="E88" s="334"/>
      <c r="F88" s="38" t="s">
        <v>173</v>
      </c>
      <c r="G88" s="11">
        <f>SUM(G73:G87)</f>
        <v>2</v>
      </c>
    </row>
    <row r="89" spans="1:7" ht="15" thickBot="1">
      <c r="A89" s="4"/>
      <c r="B89" s="4"/>
      <c r="C89" s="4"/>
      <c r="D89" s="13"/>
      <c r="E89" s="4"/>
      <c r="F89" s="4"/>
      <c r="G89" s="4"/>
    </row>
    <row r="90" spans="1:7" ht="15" thickBot="1">
      <c r="A90" s="33" t="s">
        <v>0</v>
      </c>
      <c r="B90" s="42" t="s">
        <v>1</v>
      </c>
      <c r="C90" s="40" t="s">
        <v>2</v>
      </c>
      <c r="D90" s="35" t="s">
        <v>3</v>
      </c>
      <c r="E90" s="34" t="s">
        <v>8</v>
      </c>
      <c r="F90" s="34" t="s">
        <v>4</v>
      </c>
      <c r="G90" s="36" t="s">
        <v>5</v>
      </c>
    </row>
    <row r="91" spans="1:7" ht="15" thickBot="1">
      <c r="A91" s="39" t="s">
        <v>460</v>
      </c>
      <c r="B91" s="43" t="s">
        <v>540</v>
      </c>
      <c r="C91" s="41" t="s">
        <v>366</v>
      </c>
      <c r="D91" s="82">
        <v>42799</v>
      </c>
      <c r="E91" s="30"/>
      <c r="F91" s="31" t="s">
        <v>43</v>
      </c>
      <c r="G91" s="32">
        <v>1</v>
      </c>
    </row>
    <row r="92" spans="1:7" ht="14.25">
      <c r="A92" s="10"/>
      <c r="B92" s="10"/>
      <c r="C92" s="26" t="s">
        <v>357</v>
      </c>
      <c r="D92" s="82">
        <v>42897</v>
      </c>
      <c r="E92" s="7"/>
      <c r="F92" s="8" t="s">
        <v>43</v>
      </c>
      <c r="G92" s="27">
        <v>1</v>
      </c>
    </row>
    <row r="93" spans="1:7" ht="14.25">
      <c r="A93" s="10"/>
      <c r="B93" s="10"/>
      <c r="C93" s="26" t="s">
        <v>357</v>
      </c>
      <c r="D93" s="82">
        <v>42897</v>
      </c>
      <c r="E93" s="7">
        <v>3</v>
      </c>
      <c r="F93" s="8" t="s">
        <v>40</v>
      </c>
      <c r="G93" s="27">
        <v>2</v>
      </c>
    </row>
    <row r="94" spans="1:7" ht="14.25">
      <c r="A94" s="10"/>
      <c r="B94" s="10"/>
      <c r="C94" s="26" t="s">
        <v>592</v>
      </c>
      <c r="D94" s="82">
        <v>42903</v>
      </c>
      <c r="E94" s="7">
        <v>3</v>
      </c>
      <c r="F94" s="8" t="s">
        <v>43</v>
      </c>
      <c r="G94" s="27">
        <v>2</v>
      </c>
    </row>
    <row r="95" spans="1:7" ht="14.25">
      <c r="A95" s="10"/>
      <c r="B95" s="10"/>
      <c r="C95" s="26" t="s">
        <v>592</v>
      </c>
      <c r="D95" s="82">
        <v>42903</v>
      </c>
      <c r="E95" s="7"/>
      <c r="F95" s="8" t="s">
        <v>43</v>
      </c>
      <c r="G95" s="27">
        <v>1</v>
      </c>
    </row>
    <row r="96" spans="1:7" ht="14.25">
      <c r="A96" s="10"/>
      <c r="B96" s="10"/>
      <c r="C96" s="26" t="s">
        <v>548</v>
      </c>
      <c r="D96" s="82">
        <v>42935</v>
      </c>
      <c r="E96" s="7">
        <v>3</v>
      </c>
      <c r="F96" s="8" t="s">
        <v>43</v>
      </c>
      <c r="G96" s="27">
        <v>2</v>
      </c>
    </row>
    <row r="97" spans="1:7" ht="14.25">
      <c r="A97" s="10"/>
      <c r="B97" s="10"/>
      <c r="C97" s="26" t="s">
        <v>548</v>
      </c>
      <c r="D97" s="82">
        <v>42935</v>
      </c>
      <c r="E97" s="7">
        <v>3</v>
      </c>
      <c r="F97" s="8" t="s">
        <v>40</v>
      </c>
      <c r="G97" s="27">
        <v>2</v>
      </c>
    </row>
    <row r="98" spans="1:7" ht="14.25">
      <c r="A98" s="10"/>
      <c r="B98" s="10"/>
      <c r="C98" s="26" t="s">
        <v>607</v>
      </c>
      <c r="D98" s="82">
        <v>42960</v>
      </c>
      <c r="E98" s="7">
        <v>3</v>
      </c>
      <c r="F98" s="8" t="s">
        <v>43</v>
      </c>
      <c r="G98" s="27">
        <v>2</v>
      </c>
    </row>
    <row r="99" spans="1:7" ht="14.25">
      <c r="A99" s="10"/>
      <c r="B99" s="10"/>
      <c r="C99" s="26" t="s">
        <v>592</v>
      </c>
      <c r="D99" s="82">
        <v>42960</v>
      </c>
      <c r="E99" s="7">
        <v>3</v>
      </c>
      <c r="F99" s="8" t="s">
        <v>40</v>
      </c>
      <c r="G99" s="27">
        <v>2</v>
      </c>
    </row>
    <row r="100" spans="1:7" ht="14.25">
      <c r="A100" s="10"/>
      <c r="B100" s="10"/>
      <c r="C100" s="26" t="s">
        <v>357</v>
      </c>
      <c r="D100" s="82">
        <v>43037</v>
      </c>
      <c r="E100" s="7"/>
      <c r="F100" s="8" t="s">
        <v>43</v>
      </c>
      <c r="G100" s="27">
        <v>2</v>
      </c>
    </row>
    <row r="101" spans="1:7" ht="14.25">
      <c r="A101" s="10"/>
      <c r="B101" s="10"/>
      <c r="C101" s="26" t="s">
        <v>357</v>
      </c>
      <c r="D101" s="82">
        <v>43037</v>
      </c>
      <c r="E101" s="7"/>
      <c r="F101" s="8" t="s">
        <v>40</v>
      </c>
      <c r="G101" s="27">
        <v>2</v>
      </c>
    </row>
    <row r="102" spans="1:7" ht="14.25">
      <c r="A102" s="10"/>
      <c r="B102" s="10"/>
      <c r="C102" s="26" t="s">
        <v>362</v>
      </c>
      <c r="D102" s="82">
        <v>43098</v>
      </c>
      <c r="E102" s="7">
        <v>3</v>
      </c>
      <c r="F102" s="8" t="s">
        <v>40</v>
      </c>
      <c r="G102" s="27">
        <v>2</v>
      </c>
    </row>
    <row r="103" spans="1:7" ht="14.25">
      <c r="A103" s="10"/>
      <c r="B103" s="10"/>
      <c r="C103" s="26" t="s">
        <v>362</v>
      </c>
      <c r="D103" s="82">
        <v>43098</v>
      </c>
      <c r="E103" s="7">
        <v>3</v>
      </c>
      <c r="F103" s="8" t="s">
        <v>10</v>
      </c>
      <c r="G103" s="27">
        <v>2</v>
      </c>
    </row>
    <row r="104" spans="1:7" ht="14.25">
      <c r="A104" s="10"/>
      <c r="B104" s="10"/>
      <c r="C104" s="26"/>
      <c r="D104" s="26"/>
      <c r="E104" s="7"/>
      <c r="F104" s="8"/>
      <c r="G104" s="27">
        <f t="shared" ref="G102:G105" si="6">IF(E104&lt;&gt;"",VLOOKUP(E104&amp;", "&amp;F104,PointSkema,2,FALSE),0)</f>
        <v>0</v>
      </c>
    </row>
    <row r="105" spans="1:7" ht="15" thickBot="1">
      <c r="A105" s="10"/>
      <c r="B105" s="10"/>
      <c r="C105" s="28"/>
      <c r="D105" s="26"/>
      <c r="E105" s="24"/>
      <c r="F105" s="25"/>
      <c r="G105" s="37">
        <f t="shared" si="6"/>
        <v>0</v>
      </c>
    </row>
    <row r="106" spans="1:7" ht="15" thickBot="1">
      <c r="A106" s="10"/>
      <c r="B106" s="10"/>
      <c r="C106" s="333" t="str">
        <f>+A91&amp;", "&amp;B91</f>
        <v xml:space="preserve">Jane Pedersen , Mergelgårdens Zeon </v>
      </c>
      <c r="D106" s="334"/>
      <c r="E106" s="334"/>
      <c r="F106" s="38" t="s">
        <v>173</v>
      </c>
      <c r="G106" s="11">
        <f>SUM(G91:G105)</f>
        <v>23</v>
      </c>
    </row>
    <row r="107" spans="1:7" ht="14.25">
      <c r="A107" s="4"/>
      <c r="B107" s="4"/>
      <c r="C107" s="4"/>
      <c r="D107" s="13"/>
      <c r="E107" s="4"/>
      <c r="F107" s="4"/>
      <c r="G107" s="4"/>
    </row>
    <row r="108" spans="1:7" ht="15" thickBot="1">
      <c r="A108" s="4"/>
      <c r="B108" s="4"/>
      <c r="C108" s="4"/>
      <c r="D108" s="13"/>
      <c r="E108" s="4"/>
      <c r="F108" s="4"/>
      <c r="G108" s="4"/>
    </row>
    <row r="109" spans="1:7" ht="15" thickBot="1">
      <c r="A109" s="33" t="s">
        <v>0</v>
      </c>
      <c r="B109" s="42" t="s">
        <v>1</v>
      </c>
      <c r="C109" s="40" t="s">
        <v>2</v>
      </c>
      <c r="D109" s="35" t="s">
        <v>3</v>
      </c>
      <c r="E109" s="34" t="s">
        <v>8</v>
      </c>
      <c r="F109" s="34" t="s">
        <v>4</v>
      </c>
      <c r="G109" s="36" t="s">
        <v>5</v>
      </c>
    </row>
    <row r="110" spans="1:7" ht="15" thickBot="1">
      <c r="A110" s="39" t="s">
        <v>580</v>
      </c>
      <c r="B110" s="43" t="s">
        <v>581</v>
      </c>
      <c r="C110" s="41" t="s">
        <v>325</v>
      </c>
      <c r="D110" s="82">
        <v>42891</v>
      </c>
      <c r="E110" s="30">
        <v>3</v>
      </c>
      <c r="F110" s="31" t="s">
        <v>43</v>
      </c>
      <c r="G110" s="32">
        <v>2</v>
      </c>
    </row>
    <row r="111" spans="1:7" ht="14.25">
      <c r="A111" s="10"/>
      <c r="B111" s="10"/>
      <c r="C111" s="26" t="s">
        <v>325</v>
      </c>
      <c r="D111" s="82">
        <v>42891</v>
      </c>
      <c r="E111" s="7">
        <v>3</v>
      </c>
      <c r="F111" s="8" t="s">
        <v>40</v>
      </c>
      <c r="G111" s="27">
        <v>2</v>
      </c>
    </row>
    <row r="112" spans="1:7" ht="14.25">
      <c r="A112" s="10"/>
      <c r="B112" s="10"/>
      <c r="C112" s="26"/>
      <c r="D112" s="26"/>
      <c r="E112" s="7"/>
      <c r="F112" s="8"/>
      <c r="G112" s="27">
        <f t="shared" ref="G112:G124" si="7">IF(E112&lt;&gt;"",VLOOKUP(E112&amp;", "&amp;F112,PointSkema,2,FALSE),0)</f>
        <v>0</v>
      </c>
    </row>
    <row r="113" spans="1:7" ht="14.25">
      <c r="A113" s="10"/>
      <c r="B113" s="10"/>
      <c r="C113" s="26"/>
      <c r="D113" s="26"/>
      <c r="E113" s="7"/>
      <c r="F113" s="8"/>
      <c r="G113" s="27">
        <f t="shared" si="7"/>
        <v>0</v>
      </c>
    </row>
    <row r="114" spans="1:7" ht="14.25">
      <c r="A114" s="10"/>
      <c r="B114" s="10"/>
      <c r="C114" s="26"/>
      <c r="D114" s="26"/>
      <c r="E114" s="7"/>
      <c r="F114" s="8"/>
      <c r="G114" s="27">
        <f t="shared" si="7"/>
        <v>0</v>
      </c>
    </row>
    <row r="115" spans="1:7" ht="14.25">
      <c r="A115" s="10"/>
      <c r="B115" s="10"/>
      <c r="C115" s="26"/>
      <c r="D115" s="26"/>
      <c r="E115" s="7"/>
      <c r="F115" s="8"/>
      <c r="G115" s="27">
        <f t="shared" si="7"/>
        <v>0</v>
      </c>
    </row>
    <row r="116" spans="1:7" ht="14.25">
      <c r="A116" s="10"/>
      <c r="B116" s="10"/>
      <c r="C116" s="26"/>
      <c r="D116" s="26"/>
      <c r="E116" s="7"/>
      <c r="F116" s="8"/>
      <c r="G116" s="27">
        <f t="shared" si="7"/>
        <v>0</v>
      </c>
    </row>
    <row r="117" spans="1:7" ht="14.25">
      <c r="A117" s="10"/>
      <c r="B117" s="10"/>
      <c r="C117" s="26"/>
      <c r="D117" s="26"/>
      <c r="E117" s="7"/>
      <c r="F117" s="8"/>
      <c r="G117" s="27">
        <f t="shared" si="7"/>
        <v>0</v>
      </c>
    </row>
    <row r="118" spans="1:7" ht="14.25">
      <c r="A118" s="10"/>
      <c r="B118" s="10"/>
      <c r="C118" s="26"/>
      <c r="D118" s="26"/>
      <c r="E118" s="7"/>
      <c r="F118" s="8"/>
      <c r="G118" s="27">
        <f t="shared" si="7"/>
        <v>0</v>
      </c>
    </row>
    <row r="119" spans="1:7" ht="14.25">
      <c r="A119" s="10"/>
      <c r="B119" s="10"/>
      <c r="C119" s="26"/>
      <c r="D119" s="26"/>
      <c r="E119" s="7"/>
      <c r="F119" s="8"/>
      <c r="G119" s="27">
        <f t="shared" si="7"/>
        <v>0</v>
      </c>
    </row>
    <row r="120" spans="1:7" ht="14.25">
      <c r="A120" s="10"/>
      <c r="B120" s="10"/>
      <c r="C120" s="26"/>
      <c r="D120" s="26"/>
      <c r="E120" s="7"/>
      <c r="F120" s="8"/>
      <c r="G120" s="27">
        <f t="shared" si="7"/>
        <v>0</v>
      </c>
    </row>
    <row r="121" spans="1:7" ht="14.25">
      <c r="A121" s="10"/>
      <c r="B121" s="10"/>
      <c r="C121" s="26"/>
      <c r="D121" s="26"/>
      <c r="E121" s="7"/>
      <c r="F121" s="8"/>
      <c r="G121" s="27">
        <f t="shared" si="7"/>
        <v>0</v>
      </c>
    </row>
    <row r="122" spans="1:7" ht="14.25">
      <c r="A122" s="10"/>
      <c r="B122" s="10"/>
      <c r="C122" s="26"/>
      <c r="D122" s="26"/>
      <c r="E122" s="7"/>
      <c r="F122" s="8"/>
      <c r="G122" s="27">
        <f t="shared" si="7"/>
        <v>0</v>
      </c>
    </row>
    <row r="123" spans="1:7" ht="14.25">
      <c r="A123" s="10"/>
      <c r="B123" s="10"/>
      <c r="C123" s="26"/>
      <c r="D123" s="26"/>
      <c r="E123" s="7"/>
      <c r="F123" s="8"/>
      <c r="G123" s="27">
        <f t="shared" si="7"/>
        <v>0</v>
      </c>
    </row>
    <row r="124" spans="1:7" ht="15" thickBot="1">
      <c r="A124" s="10"/>
      <c r="B124" s="10"/>
      <c r="C124" s="28"/>
      <c r="D124" s="26"/>
      <c r="E124" s="24"/>
      <c r="F124" s="25"/>
      <c r="G124" s="37">
        <f t="shared" si="7"/>
        <v>0</v>
      </c>
    </row>
    <row r="125" spans="1:7" ht="15" thickBot="1">
      <c r="A125" s="10"/>
      <c r="B125" s="10"/>
      <c r="C125" s="333" t="str">
        <f>+A110&amp;", "&amp;B110</f>
        <v>Anna Hjulmann Petersen , Mbali</v>
      </c>
      <c r="D125" s="334"/>
      <c r="E125" s="334"/>
      <c r="F125" s="38" t="s">
        <v>173</v>
      </c>
      <c r="G125" s="11">
        <f>SUM(G110:G124)</f>
        <v>4</v>
      </c>
    </row>
    <row r="126" spans="1:7" ht="15" thickBot="1">
      <c r="A126" s="4"/>
      <c r="B126" s="4"/>
      <c r="C126" s="4"/>
      <c r="D126" s="13"/>
      <c r="E126" s="4"/>
      <c r="F126" s="4"/>
      <c r="G126" s="4"/>
    </row>
    <row r="127" spans="1:7" ht="15" thickBot="1">
      <c r="A127" s="33" t="s">
        <v>0</v>
      </c>
      <c r="B127" s="42" t="s">
        <v>1</v>
      </c>
      <c r="C127" s="40" t="s">
        <v>2</v>
      </c>
      <c r="D127" s="35" t="s">
        <v>3</v>
      </c>
      <c r="E127" s="34" t="s">
        <v>8</v>
      </c>
      <c r="F127" s="34" t="s">
        <v>4</v>
      </c>
      <c r="G127" s="36" t="s">
        <v>5</v>
      </c>
    </row>
    <row r="128" spans="1:7" ht="15" thickBot="1">
      <c r="A128" s="39" t="s">
        <v>611</v>
      </c>
      <c r="B128" s="43" t="s">
        <v>612</v>
      </c>
      <c r="C128" s="41" t="s">
        <v>325</v>
      </c>
      <c r="D128" s="82">
        <v>42944</v>
      </c>
      <c r="E128" s="30">
        <v>3</v>
      </c>
      <c r="F128" s="31" t="s">
        <v>40</v>
      </c>
      <c r="G128" s="32">
        <v>2</v>
      </c>
    </row>
    <row r="129" spans="1:7" ht="14.25">
      <c r="A129" s="10"/>
      <c r="B129" s="10"/>
      <c r="C129" s="26" t="s">
        <v>325</v>
      </c>
      <c r="D129" s="82">
        <v>42944</v>
      </c>
      <c r="E129" s="7"/>
      <c r="F129" s="8" t="s">
        <v>10</v>
      </c>
      <c r="G129" s="27">
        <v>1</v>
      </c>
    </row>
    <row r="130" spans="1:7" ht="14.25">
      <c r="A130" s="10"/>
      <c r="B130" s="10"/>
      <c r="C130" s="26" t="s">
        <v>325</v>
      </c>
      <c r="D130" s="82">
        <v>43079</v>
      </c>
      <c r="E130" s="7">
        <v>3</v>
      </c>
      <c r="F130" s="8" t="s">
        <v>40</v>
      </c>
      <c r="G130" s="27">
        <v>2</v>
      </c>
    </row>
    <row r="131" spans="1:7" ht="14.25">
      <c r="A131" s="10"/>
      <c r="B131" s="10"/>
      <c r="C131" s="26" t="s">
        <v>325</v>
      </c>
      <c r="D131" s="82">
        <v>43079</v>
      </c>
      <c r="E131" s="7"/>
      <c r="F131" s="8" t="s">
        <v>10</v>
      </c>
      <c r="G131" s="27">
        <v>1</v>
      </c>
    </row>
    <row r="132" spans="1:7" ht="14.25">
      <c r="A132" s="10"/>
      <c r="B132" s="10"/>
      <c r="C132" s="26" t="s">
        <v>325</v>
      </c>
      <c r="D132" s="82">
        <v>43021</v>
      </c>
      <c r="E132" s="7">
        <v>3</v>
      </c>
      <c r="F132" s="8" t="s">
        <v>10</v>
      </c>
      <c r="G132" s="27">
        <v>2</v>
      </c>
    </row>
    <row r="133" spans="1:7" ht="14.25">
      <c r="A133" s="10"/>
      <c r="B133" s="10"/>
      <c r="C133" s="26" t="s">
        <v>325</v>
      </c>
      <c r="D133" s="82">
        <v>43021</v>
      </c>
      <c r="E133" s="7">
        <v>3</v>
      </c>
      <c r="F133" s="8" t="s">
        <v>40</v>
      </c>
      <c r="G133" s="27">
        <v>2</v>
      </c>
    </row>
    <row r="134" spans="1:7" ht="14.25">
      <c r="A134" s="10"/>
      <c r="B134" s="10"/>
      <c r="C134" s="26"/>
      <c r="D134" s="26"/>
      <c r="E134" s="7"/>
      <c r="F134" s="8"/>
      <c r="G134" s="27">
        <f t="shared" ref="G134:G142" si="8">IF(E134&lt;&gt;"",VLOOKUP(E134&amp;", "&amp;F134,PointSkema,2,FALSE),0)</f>
        <v>0</v>
      </c>
    </row>
    <row r="135" spans="1:7" ht="14.25">
      <c r="A135" s="10"/>
      <c r="B135" s="10"/>
      <c r="C135" s="26"/>
      <c r="D135" s="26"/>
      <c r="E135" s="7"/>
      <c r="F135" s="8"/>
      <c r="G135" s="27">
        <f t="shared" si="8"/>
        <v>0</v>
      </c>
    </row>
    <row r="136" spans="1:7" ht="14.25">
      <c r="A136" s="10"/>
      <c r="B136" s="10"/>
      <c r="C136" s="26"/>
      <c r="D136" s="26"/>
      <c r="E136" s="7"/>
      <c r="F136" s="8"/>
      <c r="G136" s="27">
        <f t="shared" si="8"/>
        <v>0</v>
      </c>
    </row>
    <row r="137" spans="1:7" ht="14.25">
      <c r="A137" s="10"/>
      <c r="B137" s="10"/>
      <c r="C137" s="26"/>
      <c r="D137" s="26"/>
      <c r="E137" s="7"/>
      <c r="F137" s="8"/>
      <c r="G137" s="27">
        <f t="shared" si="8"/>
        <v>0</v>
      </c>
    </row>
    <row r="138" spans="1:7" ht="14.25">
      <c r="A138" s="10"/>
      <c r="B138" s="10"/>
      <c r="C138" s="26"/>
      <c r="D138" s="26"/>
      <c r="E138" s="7"/>
      <c r="F138" s="8"/>
      <c r="G138" s="27">
        <f t="shared" si="8"/>
        <v>0</v>
      </c>
    </row>
    <row r="139" spans="1:7" ht="14.25">
      <c r="A139" s="10"/>
      <c r="B139" s="10"/>
      <c r="C139" s="26"/>
      <c r="D139" s="26"/>
      <c r="E139" s="7"/>
      <c r="F139" s="8"/>
      <c r="G139" s="27">
        <f t="shared" si="8"/>
        <v>0</v>
      </c>
    </row>
    <row r="140" spans="1:7" ht="14.25">
      <c r="A140" s="10"/>
      <c r="B140" s="10"/>
      <c r="C140" s="26"/>
      <c r="D140" s="26"/>
      <c r="E140" s="7"/>
      <c r="F140" s="8"/>
      <c r="G140" s="27">
        <f t="shared" si="8"/>
        <v>0</v>
      </c>
    </row>
    <row r="141" spans="1:7" ht="14.25">
      <c r="A141" s="10"/>
      <c r="B141" s="10"/>
      <c r="C141" s="26"/>
      <c r="D141" s="26"/>
      <c r="E141" s="7"/>
      <c r="F141" s="8"/>
      <c r="G141" s="27">
        <f t="shared" si="8"/>
        <v>0</v>
      </c>
    </row>
    <row r="142" spans="1:7" ht="15" thickBot="1">
      <c r="A142" s="10"/>
      <c r="B142" s="10"/>
      <c r="C142" s="28"/>
      <c r="D142" s="26"/>
      <c r="E142" s="24"/>
      <c r="F142" s="25"/>
      <c r="G142" s="37">
        <f t="shared" si="8"/>
        <v>0</v>
      </c>
    </row>
    <row r="143" spans="1:7" ht="15" thickBot="1">
      <c r="A143" s="10"/>
      <c r="B143" s="10"/>
      <c r="C143" s="333" t="str">
        <f>+A128&amp;", "&amp;B128</f>
        <v xml:space="preserve">Nicoline Husted Kristensen , Refsgaard's Mon Cheri </v>
      </c>
      <c r="D143" s="334"/>
      <c r="E143" s="334"/>
      <c r="F143" s="38" t="s">
        <v>173</v>
      </c>
      <c r="G143" s="11">
        <f>SUM(G128:G142)</f>
        <v>10</v>
      </c>
    </row>
    <row r="144" spans="1:7" ht="15" thickBot="1">
      <c r="A144" s="4"/>
      <c r="B144" s="4"/>
      <c r="C144" s="4"/>
      <c r="D144" s="13"/>
      <c r="E144" s="4"/>
      <c r="F144" s="4"/>
      <c r="G144" s="4"/>
    </row>
    <row r="145" spans="1:7" ht="15" thickBot="1">
      <c r="A145" s="33" t="s">
        <v>0</v>
      </c>
      <c r="B145" s="42" t="s">
        <v>1</v>
      </c>
      <c r="C145" s="40" t="s">
        <v>2</v>
      </c>
      <c r="D145" s="35" t="s">
        <v>3</v>
      </c>
      <c r="E145" s="34" t="s">
        <v>8</v>
      </c>
      <c r="F145" s="34" t="s">
        <v>4</v>
      </c>
      <c r="G145" s="36" t="s">
        <v>5</v>
      </c>
    </row>
    <row r="146" spans="1:7" ht="15" thickBot="1">
      <c r="A146" s="39" t="s">
        <v>666</v>
      </c>
      <c r="B146" s="43" t="s">
        <v>684</v>
      </c>
      <c r="C146" s="26" t="s">
        <v>366</v>
      </c>
      <c r="D146" s="82">
        <v>43037</v>
      </c>
      <c r="E146" s="7">
        <v>3</v>
      </c>
      <c r="F146" s="8" t="s">
        <v>43</v>
      </c>
      <c r="G146" s="27">
        <v>2</v>
      </c>
    </row>
    <row r="147" spans="1:7" ht="14.25">
      <c r="A147" s="10"/>
      <c r="B147" s="10"/>
      <c r="C147" s="26"/>
      <c r="D147" s="82"/>
      <c r="E147" s="7"/>
      <c r="F147" s="8"/>
      <c r="G147" s="27">
        <v>0</v>
      </c>
    </row>
    <row r="148" spans="1:7" ht="14.25">
      <c r="A148" s="10"/>
      <c r="B148" s="10"/>
      <c r="C148" s="26"/>
      <c r="D148" s="82"/>
      <c r="E148" s="7"/>
      <c r="F148" s="8"/>
      <c r="G148" s="27">
        <v>0</v>
      </c>
    </row>
    <row r="149" spans="1:7" ht="14.25">
      <c r="A149" s="10"/>
      <c r="B149" s="10"/>
      <c r="C149" s="26"/>
      <c r="D149" s="82"/>
      <c r="E149" s="7"/>
      <c r="F149" s="8"/>
      <c r="G149" s="27">
        <v>0</v>
      </c>
    </row>
    <row r="150" spans="1:7" ht="14.25">
      <c r="A150" s="10"/>
      <c r="B150" s="10"/>
      <c r="C150" s="26"/>
      <c r="D150" s="82"/>
      <c r="E150" s="7"/>
      <c r="F150" s="8"/>
      <c r="G150" s="27">
        <v>0</v>
      </c>
    </row>
    <row r="151" spans="1:7" ht="14.25">
      <c r="A151" s="10"/>
      <c r="B151" s="10"/>
      <c r="C151" s="26"/>
      <c r="D151" s="82"/>
      <c r="E151" s="7"/>
      <c r="F151" s="8"/>
      <c r="G151" s="27">
        <v>0</v>
      </c>
    </row>
    <row r="152" spans="1:7" ht="14.25">
      <c r="A152" s="10"/>
      <c r="B152" s="10"/>
      <c r="C152" s="26"/>
      <c r="D152" s="26"/>
      <c r="E152" s="7"/>
      <c r="F152" s="8"/>
      <c r="G152" s="27">
        <f t="shared" ref="G152:G160" si="9">IF(E152&lt;&gt;"",VLOOKUP(E152&amp;", "&amp;F152,PointSkema,2,FALSE),0)</f>
        <v>0</v>
      </c>
    </row>
    <row r="153" spans="1:7" ht="14.25">
      <c r="A153" s="10"/>
      <c r="B153" s="10"/>
      <c r="C153" s="26"/>
      <c r="D153" s="26"/>
      <c r="E153" s="7"/>
      <c r="F153" s="8"/>
      <c r="G153" s="27">
        <f t="shared" si="9"/>
        <v>0</v>
      </c>
    </row>
    <row r="154" spans="1:7" ht="14.25">
      <c r="A154" s="10"/>
      <c r="B154" s="10"/>
      <c r="C154" s="26"/>
      <c r="D154" s="26"/>
      <c r="E154" s="7"/>
      <c r="F154" s="8"/>
      <c r="G154" s="27">
        <f t="shared" si="9"/>
        <v>0</v>
      </c>
    </row>
    <row r="155" spans="1:7" ht="14.25">
      <c r="A155" s="10"/>
      <c r="B155" s="10"/>
      <c r="C155" s="26"/>
      <c r="D155" s="26"/>
      <c r="E155" s="7"/>
      <c r="F155" s="8"/>
      <c r="G155" s="27">
        <f t="shared" si="9"/>
        <v>0</v>
      </c>
    </row>
    <row r="156" spans="1:7" ht="14.25">
      <c r="A156" s="10"/>
      <c r="B156" s="10"/>
      <c r="C156" s="26"/>
      <c r="D156" s="26"/>
      <c r="E156" s="7"/>
      <c r="F156" s="8"/>
      <c r="G156" s="27">
        <f t="shared" si="9"/>
        <v>0</v>
      </c>
    </row>
    <row r="157" spans="1:7" ht="14.25">
      <c r="A157" s="10"/>
      <c r="B157" s="10"/>
      <c r="C157" s="26"/>
      <c r="D157" s="26"/>
      <c r="E157" s="7"/>
      <c r="F157" s="8"/>
      <c r="G157" s="27">
        <f t="shared" si="9"/>
        <v>0</v>
      </c>
    </row>
    <row r="158" spans="1:7" ht="14.25">
      <c r="A158" s="10"/>
      <c r="B158" s="10"/>
      <c r="C158" s="26"/>
      <c r="D158" s="26"/>
      <c r="E158" s="7"/>
      <c r="F158" s="8"/>
      <c r="G158" s="27">
        <f t="shared" si="9"/>
        <v>0</v>
      </c>
    </row>
    <row r="159" spans="1:7" ht="14.25">
      <c r="A159" s="10"/>
      <c r="B159" s="10"/>
      <c r="C159" s="26"/>
      <c r="D159" s="26"/>
      <c r="E159" s="7"/>
      <c r="F159" s="8"/>
      <c r="G159" s="27">
        <f t="shared" si="9"/>
        <v>0</v>
      </c>
    </row>
    <row r="160" spans="1:7" ht="15" thickBot="1">
      <c r="A160" s="10"/>
      <c r="B160" s="10"/>
      <c r="C160" s="28"/>
      <c r="D160" s="26"/>
      <c r="E160" s="24"/>
      <c r="F160" s="25"/>
      <c r="G160" s="37">
        <f t="shared" si="9"/>
        <v>0</v>
      </c>
    </row>
    <row r="161" spans="1:7" ht="15" thickBot="1">
      <c r="A161" s="10"/>
      <c r="B161" s="10"/>
      <c r="C161" s="333" t="str">
        <f>+A146&amp;", "&amp;B146</f>
        <v xml:space="preserve">Frank Thomsen , Treasure's Appel Jack </v>
      </c>
      <c r="D161" s="334"/>
      <c r="E161" s="334"/>
      <c r="F161" s="38" t="s">
        <v>173</v>
      </c>
      <c r="G161" s="11">
        <f>SUM(G146:G160)</f>
        <v>2</v>
      </c>
    </row>
    <row r="162" spans="1:7" ht="14.25">
      <c r="A162" s="4"/>
      <c r="B162" s="4"/>
      <c r="C162" s="4"/>
      <c r="D162" s="13"/>
      <c r="E162" s="4"/>
      <c r="F162" s="4"/>
      <c r="G162" s="4"/>
    </row>
    <row r="163" spans="1:7" ht="15" thickBot="1">
      <c r="A163" s="4"/>
      <c r="B163" s="4"/>
      <c r="C163" s="4"/>
      <c r="D163" s="13"/>
      <c r="E163" s="4"/>
      <c r="F163" s="4"/>
      <c r="G163" s="4"/>
    </row>
    <row r="164" spans="1:7" ht="15" thickBot="1">
      <c r="A164" s="33" t="s">
        <v>0</v>
      </c>
      <c r="B164" s="42" t="s">
        <v>1</v>
      </c>
      <c r="C164" s="40" t="s">
        <v>2</v>
      </c>
      <c r="D164" s="35" t="s">
        <v>3</v>
      </c>
      <c r="E164" s="34" t="s">
        <v>8</v>
      </c>
      <c r="F164" s="34" t="s">
        <v>4</v>
      </c>
      <c r="G164" s="36" t="s">
        <v>5</v>
      </c>
    </row>
    <row r="165" spans="1:7" ht="15" thickBot="1">
      <c r="A165" s="39"/>
      <c r="B165" s="43"/>
      <c r="C165" s="41"/>
      <c r="D165" s="26"/>
      <c r="E165" s="30"/>
      <c r="F165" s="31"/>
      <c r="G165" s="32">
        <f t="shared" ref="G165:G179" si="10">IF(E165&lt;&gt;"",VLOOKUP(E165&amp;", "&amp;F165,PointSkema,2,FALSE),0)</f>
        <v>0</v>
      </c>
    </row>
    <row r="166" spans="1:7" ht="14.25">
      <c r="A166" s="10"/>
      <c r="B166" s="10"/>
      <c r="C166" s="26"/>
      <c r="D166" s="26"/>
      <c r="E166" s="7"/>
      <c r="F166" s="8"/>
      <c r="G166" s="27">
        <f t="shared" si="10"/>
        <v>0</v>
      </c>
    </row>
    <row r="167" spans="1:7" ht="14.25">
      <c r="A167" s="10"/>
      <c r="B167" s="10"/>
      <c r="C167" s="26"/>
      <c r="D167" s="26"/>
      <c r="E167" s="7"/>
      <c r="F167" s="8"/>
      <c r="G167" s="27">
        <f t="shared" si="10"/>
        <v>0</v>
      </c>
    </row>
    <row r="168" spans="1:7" ht="14.25">
      <c r="A168" s="10"/>
      <c r="B168" s="10"/>
      <c r="C168" s="26"/>
      <c r="D168" s="26"/>
      <c r="E168" s="7"/>
      <c r="F168" s="8"/>
      <c r="G168" s="27">
        <f t="shared" si="10"/>
        <v>0</v>
      </c>
    </row>
    <row r="169" spans="1:7" ht="14.25">
      <c r="A169" s="10"/>
      <c r="B169" s="10"/>
      <c r="C169" s="26"/>
      <c r="D169" s="26"/>
      <c r="E169" s="7"/>
      <c r="F169" s="8"/>
      <c r="G169" s="27">
        <f t="shared" si="10"/>
        <v>0</v>
      </c>
    </row>
    <row r="170" spans="1:7" ht="14.25">
      <c r="A170" s="10"/>
      <c r="B170" s="10"/>
      <c r="C170" s="26"/>
      <c r="D170" s="26"/>
      <c r="E170" s="7"/>
      <c r="F170" s="8"/>
      <c r="G170" s="27">
        <f t="shared" si="10"/>
        <v>0</v>
      </c>
    </row>
    <row r="171" spans="1:7" ht="14.25">
      <c r="A171" s="10"/>
      <c r="B171" s="10"/>
      <c r="C171" s="26"/>
      <c r="D171" s="26"/>
      <c r="E171" s="7"/>
      <c r="F171" s="8"/>
      <c r="G171" s="27">
        <f t="shared" si="10"/>
        <v>0</v>
      </c>
    </row>
    <row r="172" spans="1:7" ht="14.25">
      <c r="A172" s="10"/>
      <c r="B172" s="10"/>
      <c r="C172" s="26"/>
      <c r="D172" s="26"/>
      <c r="E172" s="7"/>
      <c r="F172" s="8"/>
      <c r="G172" s="27">
        <f t="shared" si="10"/>
        <v>0</v>
      </c>
    </row>
    <row r="173" spans="1:7" ht="14.25">
      <c r="A173" s="10"/>
      <c r="B173" s="10"/>
      <c r="C173" s="26"/>
      <c r="D173" s="26"/>
      <c r="E173" s="7"/>
      <c r="F173" s="8"/>
      <c r="G173" s="27">
        <f t="shared" si="10"/>
        <v>0</v>
      </c>
    </row>
    <row r="174" spans="1:7" ht="14.25">
      <c r="A174" s="10"/>
      <c r="B174" s="10"/>
      <c r="C174" s="26"/>
      <c r="D174" s="26"/>
      <c r="E174" s="7"/>
      <c r="F174" s="8"/>
      <c r="G174" s="27">
        <f t="shared" si="10"/>
        <v>0</v>
      </c>
    </row>
    <row r="175" spans="1:7" ht="14.25">
      <c r="A175" s="10"/>
      <c r="B175" s="10"/>
      <c r="C175" s="26"/>
      <c r="D175" s="26"/>
      <c r="E175" s="7"/>
      <c r="F175" s="8"/>
      <c r="G175" s="27">
        <f t="shared" si="10"/>
        <v>0</v>
      </c>
    </row>
    <row r="176" spans="1:7" ht="14.25">
      <c r="A176" s="10"/>
      <c r="B176" s="10"/>
      <c r="C176" s="26"/>
      <c r="D176" s="26"/>
      <c r="E176" s="7"/>
      <c r="F176" s="8"/>
      <c r="G176" s="27">
        <f t="shared" si="10"/>
        <v>0</v>
      </c>
    </row>
    <row r="177" spans="1:7" ht="14.25">
      <c r="A177" s="10"/>
      <c r="B177" s="10"/>
      <c r="C177" s="26"/>
      <c r="D177" s="26"/>
      <c r="E177" s="7"/>
      <c r="F177" s="8"/>
      <c r="G177" s="27">
        <f t="shared" si="10"/>
        <v>0</v>
      </c>
    </row>
    <row r="178" spans="1:7" ht="14.25">
      <c r="A178" s="10"/>
      <c r="B178" s="10"/>
      <c r="C178" s="26"/>
      <c r="D178" s="26"/>
      <c r="E178" s="7"/>
      <c r="F178" s="8"/>
      <c r="G178" s="27">
        <f t="shared" si="10"/>
        <v>0</v>
      </c>
    </row>
    <row r="179" spans="1:7" ht="15" thickBot="1">
      <c r="A179" s="10"/>
      <c r="B179" s="10"/>
      <c r="C179" s="28"/>
      <c r="D179" s="26"/>
      <c r="E179" s="24"/>
      <c r="F179" s="25"/>
      <c r="G179" s="37">
        <f t="shared" si="10"/>
        <v>0</v>
      </c>
    </row>
    <row r="180" spans="1:7" ht="15" thickBot="1">
      <c r="A180" s="10"/>
      <c r="B180" s="10"/>
      <c r="C180" s="333" t="str">
        <f>+A165&amp;", "&amp;B165</f>
        <v xml:space="preserve">, </v>
      </c>
      <c r="D180" s="334"/>
      <c r="E180" s="334"/>
      <c r="F180" s="38" t="s">
        <v>173</v>
      </c>
      <c r="G180" s="11">
        <f>SUM(G165:G179)</f>
        <v>0</v>
      </c>
    </row>
    <row r="181" spans="1:7" ht="15" thickBot="1">
      <c r="A181" s="4"/>
      <c r="B181" s="4"/>
      <c r="C181" s="4"/>
      <c r="D181" s="13"/>
      <c r="E181" s="4"/>
      <c r="F181" s="4"/>
      <c r="G181" s="4"/>
    </row>
    <row r="182" spans="1:7" ht="15" thickBot="1">
      <c r="A182" s="33" t="s">
        <v>0</v>
      </c>
      <c r="B182" s="42" t="s">
        <v>1</v>
      </c>
      <c r="C182" s="40" t="s">
        <v>2</v>
      </c>
      <c r="D182" s="35" t="s">
        <v>3</v>
      </c>
      <c r="E182" s="34" t="s">
        <v>8</v>
      </c>
      <c r="F182" s="34" t="s">
        <v>4</v>
      </c>
      <c r="G182" s="36" t="s">
        <v>5</v>
      </c>
    </row>
    <row r="183" spans="1:7" ht="15" thickBot="1">
      <c r="A183" s="39"/>
      <c r="B183" s="43"/>
      <c r="C183" s="41"/>
      <c r="D183" s="26"/>
      <c r="E183" s="30"/>
      <c r="F183" s="31"/>
      <c r="G183" s="32">
        <f t="shared" ref="G183:G197" si="11">IF(E183&lt;&gt;"",VLOOKUP(E183&amp;", "&amp;F183,PointSkema,2,FALSE),0)</f>
        <v>0</v>
      </c>
    </row>
    <row r="184" spans="1:7" ht="14.25">
      <c r="A184" s="10"/>
      <c r="B184" s="10"/>
      <c r="C184" s="26"/>
      <c r="D184" s="26"/>
      <c r="E184" s="7"/>
      <c r="F184" s="8"/>
      <c r="G184" s="27">
        <f t="shared" si="11"/>
        <v>0</v>
      </c>
    </row>
    <row r="185" spans="1:7" ht="14.25">
      <c r="A185" s="10"/>
      <c r="B185" s="10"/>
      <c r="C185" s="26"/>
      <c r="D185" s="26"/>
      <c r="E185" s="7"/>
      <c r="F185" s="8"/>
      <c r="G185" s="27">
        <f t="shared" si="11"/>
        <v>0</v>
      </c>
    </row>
    <row r="186" spans="1:7" ht="14.25">
      <c r="A186" s="10"/>
      <c r="B186" s="10"/>
      <c r="C186" s="26"/>
      <c r="D186" s="26"/>
      <c r="E186" s="7"/>
      <c r="F186" s="8"/>
      <c r="G186" s="27">
        <f t="shared" si="11"/>
        <v>0</v>
      </c>
    </row>
    <row r="187" spans="1:7" ht="14.25">
      <c r="A187" s="10"/>
      <c r="B187" s="10"/>
      <c r="C187" s="26"/>
      <c r="D187" s="26"/>
      <c r="E187" s="7"/>
      <c r="F187" s="8"/>
      <c r="G187" s="27">
        <f t="shared" si="11"/>
        <v>0</v>
      </c>
    </row>
    <row r="188" spans="1:7" ht="14.25">
      <c r="A188" s="10"/>
      <c r="B188" s="10"/>
      <c r="C188" s="26"/>
      <c r="D188" s="26"/>
      <c r="E188" s="7"/>
      <c r="F188" s="8"/>
      <c r="G188" s="27">
        <f t="shared" si="11"/>
        <v>0</v>
      </c>
    </row>
    <row r="189" spans="1:7" ht="14.25">
      <c r="A189" s="10"/>
      <c r="B189" s="10"/>
      <c r="C189" s="26"/>
      <c r="D189" s="26"/>
      <c r="E189" s="7"/>
      <c r="F189" s="8"/>
      <c r="G189" s="27">
        <f t="shared" si="11"/>
        <v>0</v>
      </c>
    </row>
    <row r="190" spans="1:7" ht="14.25">
      <c r="A190" s="10"/>
      <c r="B190" s="10"/>
      <c r="C190" s="26"/>
      <c r="D190" s="26"/>
      <c r="E190" s="7"/>
      <c r="F190" s="8"/>
      <c r="G190" s="27">
        <f t="shared" si="11"/>
        <v>0</v>
      </c>
    </row>
    <row r="191" spans="1:7" ht="14.25">
      <c r="A191" s="10"/>
      <c r="B191" s="10"/>
      <c r="C191" s="26"/>
      <c r="D191" s="26"/>
      <c r="E191" s="7"/>
      <c r="F191" s="8"/>
      <c r="G191" s="27">
        <f t="shared" si="11"/>
        <v>0</v>
      </c>
    </row>
    <row r="192" spans="1:7" ht="14.25">
      <c r="A192" s="10"/>
      <c r="B192" s="10"/>
      <c r="C192" s="26"/>
      <c r="D192" s="26"/>
      <c r="E192" s="7"/>
      <c r="F192" s="8"/>
      <c r="G192" s="27">
        <f t="shared" si="11"/>
        <v>0</v>
      </c>
    </row>
    <row r="193" spans="1:7" ht="14.25">
      <c r="A193" s="10"/>
      <c r="B193" s="10"/>
      <c r="C193" s="26"/>
      <c r="D193" s="26"/>
      <c r="E193" s="7"/>
      <c r="F193" s="8"/>
      <c r="G193" s="27">
        <f t="shared" si="11"/>
        <v>0</v>
      </c>
    </row>
    <row r="194" spans="1:7" ht="14.25">
      <c r="A194" s="10"/>
      <c r="B194" s="10"/>
      <c r="C194" s="26"/>
      <c r="D194" s="26"/>
      <c r="E194" s="7"/>
      <c r="F194" s="8"/>
      <c r="G194" s="27">
        <f t="shared" si="11"/>
        <v>0</v>
      </c>
    </row>
    <row r="195" spans="1:7" ht="14.25">
      <c r="A195" s="10"/>
      <c r="B195" s="10"/>
      <c r="C195" s="26"/>
      <c r="D195" s="26"/>
      <c r="E195" s="7"/>
      <c r="F195" s="8"/>
      <c r="G195" s="27">
        <f t="shared" si="11"/>
        <v>0</v>
      </c>
    </row>
    <row r="196" spans="1:7" ht="14.25">
      <c r="A196" s="10"/>
      <c r="B196" s="10"/>
      <c r="C196" s="26"/>
      <c r="D196" s="26"/>
      <c r="E196" s="7"/>
      <c r="F196" s="8"/>
      <c r="G196" s="27">
        <f t="shared" si="11"/>
        <v>0</v>
      </c>
    </row>
    <row r="197" spans="1:7" ht="15" thickBot="1">
      <c r="A197" s="10"/>
      <c r="B197" s="10"/>
      <c r="C197" s="28"/>
      <c r="D197" s="26"/>
      <c r="E197" s="24"/>
      <c r="F197" s="25"/>
      <c r="G197" s="37">
        <f t="shared" si="11"/>
        <v>0</v>
      </c>
    </row>
    <row r="198" spans="1:7" ht="15" thickBot="1">
      <c r="A198" s="10"/>
      <c r="B198" s="10"/>
      <c r="C198" s="333" t="str">
        <f>+A183&amp;", "&amp;B183</f>
        <v xml:space="preserve">, </v>
      </c>
      <c r="D198" s="334"/>
      <c r="E198" s="334"/>
      <c r="F198" s="38" t="s">
        <v>173</v>
      </c>
      <c r="G198" s="11">
        <f>SUM(G183:G197)</f>
        <v>0</v>
      </c>
    </row>
    <row r="199" spans="1:7" ht="15" thickBot="1">
      <c r="A199" s="4"/>
      <c r="B199" s="4"/>
      <c r="C199" s="4"/>
      <c r="D199" s="13"/>
      <c r="E199" s="4"/>
      <c r="F199" s="4"/>
      <c r="G199" s="4"/>
    </row>
    <row r="200" spans="1:7" ht="15" thickBot="1">
      <c r="A200" s="33" t="s">
        <v>0</v>
      </c>
      <c r="B200" s="42" t="s">
        <v>1</v>
      </c>
      <c r="C200" s="40" t="s">
        <v>2</v>
      </c>
      <c r="D200" s="35" t="s">
        <v>3</v>
      </c>
      <c r="E200" s="34" t="s">
        <v>8</v>
      </c>
      <c r="F200" s="34" t="s">
        <v>4</v>
      </c>
      <c r="G200" s="36" t="s">
        <v>5</v>
      </c>
    </row>
    <row r="201" spans="1:7" ht="15" thickBot="1">
      <c r="A201" s="39"/>
      <c r="B201" s="43"/>
      <c r="C201" s="41"/>
      <c r="D201" s="26"/>
      <c r="E201" s="30"/>
      <c r="F201" s="31"/>
      <c r="G201" s="32">
        <f t="shared" ref="G201:G215" si="12">IF(E201&lt;&gt;"",VLOOKUP(E201&amp;", "&amp;F201,PointSkema,2,FALSE),0)</f>
        <v>0</v>
      </c>
    </row>
    <row r="202" spans="1:7" ht="14.25">
      <c r="A202" s="10"/>
      <c r="B202" s="10"/>
      <c r="C202" s="26"/>
      <c r="D202" s="26"/>
      <c r="E202" s="7"/>
      <c r="F202" s="8"/>
      <c r="G202" s="27">
        <f t="shared" si="12"/>
        <v>0</v>
      </c>
    </row>
    <row r="203" spans="1:7" ht="14.25">
      <c r="A203" s="10"/>
      <c r="B203" s="10"/>
      <c r="C203" s="26"/>
      <c r="D203" s="26"/>
      <c r="E203" s="7"/>
      <c r="F203" s="8"/>
      <c r="G203" s="27">
        <f t="shared" si="12"/>
        <v>0</v>
      </c>
    </row>
    <row r="204" spans="1:7" ht="14.25">
      <c r="A204" s="10"/>
      <c r="B204" s="10"/>
      <c r="C204" s="26"/>
      <c r="D204" s="26"/>
      <c r="E204" s="7"/>
      <c r="F204" s="8"/>
      <c r="G204" s="27">
        <f t="shared" si="12"/>
        <v>0</v>
      </c>
    </row>
    <row r="205" spans="1:7" ht="14.25">
      <c r="A205" s="10"/>
      <c r="B205" s="10"/>
      <c r="C205" s="26"/>
      <c r="D205" s="26"/>
      <c r="E205" s="7"/>
      <c r="F205" s="8"/>
      <c r="G205" s="27">
        <f t="shared" si="12"/>
        <v>0</v>
      </c>
    </row>
    <row r="206" spans="1:7" ht="14.25">
      <c r="A206" s="10"/>
      <c r="B206" s="10"/>
      <c r="C206" s="26"/>
      <c r="D206" s="26"/>
      <c r="E206" s="7"/>
      <c r="F206" s="8"/>
      <c r="G206" s="27">
        <f t="shared" si="12"/>
        <v>0</v>
      </c>
    </row>
    <row r="207" spans="1:7" ht="14.25">
      <c r="A207" s="10"/>
      <c r="B207" s="10"/>
      <c r="C207" s="26"/>
      <c r="D207" s="26"/>
      <c r="E207" s="7"/>
      <c r="F207" s="8"/>
      <c r="G207" s="27">
        <f t="shared" si="12"/>
        <v>0</v>
      </c>
    </row>
    <row r="208" spans="1:7" ht="14.25">
      <c r="A208" s="10"/>
      <c r="B208" s="10"/>
      <c r="C208" s="26"/>
      <c r="D208" s="26"/>
      <c r="E208" s="7"/>
      <c r="F208" s="8"/>
      <c r="G208" s="27">
        <f t="shared" si="12"/>
        <v>0</v>
      </c>
    </row>
    <row r="209" spans="1:7" ht="14.25">
      <c r="A209" s="10"/>
      <c r="B209" s="10"/>
      <c r="C209" s="26"/>
      <c r="D209" s="26"/>
      <c r="E209" s="7"/>
      <c r="F209" s="8"/>
      <c r="G209" s="27">
        <f t="shared" si="12"/>
        <v>0</v>
      </c>
    </row>
    <row r="210" spans="1:7" ht="14.25">
      <c r="A210" s="10"/>
      <c r="B210" s="10"/>
      <c r="C210" s="26"/>
      <c r="D210" s="26"/>
      <c r="E210" s="7"/>
      <c r="F210" s="8"/>
      <c r="G210" s="27">
        <f t="shared" si="12"/>
        <v>0</v>
      </c>
    </row>
    <row r="211" spans="1:7" ht="14.25">
      <c r="A211" s="10"/>
      <c r="B211" s="10"/>
      <c r="C211" s="26"/>
      <c r="D211" s="26"/>
      <c r="E211" s="7"/>
      <c r="F211" s="8"/>
      <c r="G211" s="27">
        <f t="shared" si="12"/>
        <v>0</v>
      </c>
    </row>
    <row r="212" spans="1:7" ht="14.25">
      <c r="A212" s="10"/>
      <c r="B212" s="10"/>
      <c r="C212" s="26"/>
      <c r="D212" s="26"/>
      <c r="E212" s="7"/>
      <c r="F212" s="8"/>
      <c r="G212" s="27">
        <f t="shared" si="12"/>
        <v>0</v>
      </c>
    </row>
    <row r="213" spans="1:7" ht="14.25">
      <c r="A213" s="10"/>
      <c r="B213" s="10"/>
      <c r="C213" s="26"/>
      <c r="D213" s="26"/>
      <c r="E213" s="7"/>
      <c r="F213" s="8"/>
      <c r="G213" s="27">
        <f t="shared" si="12"/>
        <v>0</v>
      </c>
    </row>
    <row r="214" spans="1:7" ht="14.25">
      <c r="A214" s="10"/>
      <c r="B214" s="10"/>
      <c r="C214" s="26"/>
      <c r="D214" s="26"/>
      <c r="E214" s="7"/>
      <c r="F214" s="8"/>
      <c r="G214" s="27">
        <f t="shared" si="12"/>
        <v>0</v>
      </c>
    </row>
    <row r="215" spans="1:7" ht="15" thickBot="1">
      <c r="A215" s="10"/>
      <c r="B215" s="10"/>
      <c r="C215" s="28"/>
      <c r="D215" s="26"/>
      <c r="E215" s="24"/>
      <c r="F215" s="25"/>
      <c r="G215" s="37">
        <f t="shared" si="12"/>
        <v>0</v>
      </c>
    </row>
    <row r="216" spans="1:7" ht="15" thickBot="1">
      <c r="A216" s="10"/>
      <c r="B216" s="10"/>
      <c r="C216" s="333" t="str">
        <f>+A201&amp;", "&amp;B201</f>
        <v xml:space="preserve">, </v>
      </c>
      <c r="D216" s="334"/>
      <c r="E216" s="334"/>
      <c r="F216" s="38" t="s">
        <v>173</v>
      </c>
      <c r="G216" s="11">
        <f>SUM(G201:G215)</f>
        <v>0</v>
      </c>
    </row>
    <row r="217" spans="1:7" ht="15" thickBot="1">
      <c r="A217" s="4"/>
      <c r="B217" s="4"/>
      <c r="C217" s="4"/>
      <c r="D217" s="13"/>
      <c r="E217" s="4"/>
      <c r="F217" s="4"/>
      <c r="G217" s="4"/>
    </row>
    <row r="218" spans="1:7" ht="15" thickBot="1">
      <c r="A218" s="33" t="s">
        <v>0</v>
      </c>
      <c r="B218" s="42" t="s">
        <v>1</v>
      </c>
      <c r="C218" s="40" t="s">
        <v>2</v>
      </c>
      <c r="D218" s="35" t="s">
        <v>3</v>
      </c>
      <c r="E218" s="34" t="s">
        <v>8</v>
      </c>
      <c r="F218" s="34" t="s">
        <v>4</v>
      </c>
      <c r="G218" s="36" t="s">
        <v>5</v>
      </c>
    </row>
    <row r="219" spans="1:7" ht="15" thickBot="1">
      <c r="A219" s="39"/>
      <c r="B219" s="43"/>
      <c r="C219" s="41"/>
      <c r="D219" s="26"/>
      <c r="E219" s="30"/>
      <c r="F219" s="31"/>
      <c r="G219" s="32">
        <f t="shared" ref="G219:G233" si="13">IF(E219&lt;&gt;"",VLOOKUP(E219&amp;", "&amp;F219,PointSkema,2,FALSE),0)</f>
        <v>0</v>
      </c>
    </row>
    <row r="220" spans="1:7" ht="14.25">
      <c r="A220" s="10"/>
      <c r="B220" s="10"/>
      <c r="C220" s="26"/>
      <c r="D220" s="26"/>
      <c r="E220" s="7"/>
      <c r="F220" s="8"/>
      <c r="G220" s="27">
        <f t="shared" si="13"/>
        <v>0</v>
      </c>
    </row>
    <row r="221" spans="1:7" ht="14.25">
      <c r="A221" s="10"/>
      <c r="B221" s="10"/>
      <c r="C221" s="26"/>
      <c r="D221" s="26"/>
      <c r="E221" s="7"/>
      <c r="F221" s="8"/>
      <c r="G221" s="27">
        <f t="shared" si="13"/>
        <v>0</v>
      </c>
    </row>
    <row r="222" spans="1:7" ht="14.25">
      <c r="A222" s="10"/>
      <c r="B222" s="10"/>
      <c r="C222" s="26"/>
      <c r="D222" s="26"/>
      <c r="E222" s="7"/>
      <c r="F222" s="8"/>
      <c r="G222" s="27">
        <f t="shared" si="13"/>
        <v>0</v>
      </c>
    </row>
    <row r="223" spans="1:7" ht="14.25">
      <c r="A223" s="10"/>
      <c r="B223" s="10"/>
      <c r="C223" s="26"/>
      <c r="D223" s="26"/>
      <c r="E223" s="7"/>
      <c r="F223" s="8"/>
      <c r="G223" s="27">
        <f t="shared" si="13"/>
        <v>0</v>
      </c>
    </row>
    <row r="224" spans="1:7" ht="14.25">
      <c r="A224" s="10"/>
      <c r="B224" s="10"/>
      <c r="C224" s="26"/>
      <c r="D224" s="26"/>
      <c r="E224" s="7"/>
      <c r="F224" s="8"/>
      <c r="G224" s="27">
        <f t="shared" si="13"/>
        <v>0</v>
      </c>
    </row>
    <row r="225" spans="1:7" ht="14.25">
      <c r="A225" s="10"/>
      <c r="B225" s="10"/>
      <c r="C225" s="26"/>
      <c r="D225" s="26"/>
      <c r="E225" s="7"/>
      <c r="F225" s="8"/>
      <c r="G225" s="27">
        <f t="shared" si="13"/>
        <v>0</v>
      </c>
    </row>
    <row r="226" spans="1:7" ht="14.25">
      <c r="A226" s="10"/>
      <c r="B226" s="10"/>
      <c r="C226" s="26"/>
      <c r="D226" s="26"/>
      <c r="E226" s="7"/>
      <c r="F226" s="8"/>
      <c r="G226" s="27">
        <f t="shared" si="13"/>
        <v>0</v>
      </c>
    </row>
    <row r="227" spans="1:7" ht="14.25">
      <c r="A227" s="10"/>
      <c r="B227" s="10"/>
      <c r="C227" s="26"/>
      <c r="D227" s="26"/>
      <c r="E227" s="7"/>
      <c r="F227" s="8"/>
      <c r="G227" s="27">
        <f t="shared" si="13"/>
        <v>0</v>
      </c>
    </row>
    <row r="228" spans="1:7" ht="14.25">
      <c r="A228" s="10"/>
      <c r="B228" s="10"/>
      <c r="C228" s="26"/>
      <c r="D228" s="26"/>
      <c r="E228" s="7"/>
      <c r="F228" s="8"/>
      <c r="G228" s="27">
        <f t="shared" si="13"/>
        <v>0</v>
      </c>
    </row>
    <row r="229" spans="1:7" ht="14.25">
      <c r="A229" s="10"/>
      <c r="B229" s="10"/>
      <c r="C229" s="26"/>
      <c r="D229" s="26"/>
      <c r="E229" s="7"/>
      <c r="F229" s="8"/>
      <c r="G229" s="27">
        <f t="shared" si="13"/>
        <v>0</v>
      </c>
    </row>
    <row r="230" spans="1:7" ht="14.25">
      <c r="A230" s="10"/>
      <c r="B230" s="10"/>
      <c r="C230" s="26"/>
      <c r="D230" s="26"/>
      <c r="E230" s="7"/>
      <c r="F230" s="8"/>
      <c r="G230" s="27">
        <f t="shared" si="13"/>
        <v>0</v>
      </c>
    </row>
    <row r="231" spans="1:7" ht="14.25">
      <c r="A231" s="10"/>
      <c r="B231" s="10"/>
      <c r="C231" s="26"/>
      <c r="D231" s="26"/>
      <c r="E231" s="7"/>
      <c r="F231" s="8"/>
      <c r="G231" s="27">
        <f t="shared" si="13"/>
        <v>0</v>
      </c>
    </row>
    <row r="232" spans="1:7" ht="14.25">
      <c r="A232" s="10"/>
      <c r="B232" s="10"/>
      <c r="C232" s="26"/>
      <c r="D232" s="26"/>
      <c r="E232" s="7"/>
      <c r="F232" s="8"/>
      <c r="G232" s="27">
        <f t="shared" si="13"/>
        <v>0</v>
      </c>
    </row>
    <row r="233" spans="1:7" ht="15" thickBot="1">
      <c r="A233" s="10"/>
      <c r="B233" s="10"/>
      <c r="C233" s="28"/>
      <c r="D233" s="26"/>
      <c r="E233" s="24"/>
      <c r="F233" s="25"/>
      <c r="G233" s="37">
        <f t="shared" si="13"/>
        <v>0</v>
      </c>
    </row>
    <row r="234" spans="1:7" ht="15" thickBot="1">
      <c r="A234" s="10"/>
      <c r="B234" s="10"/>
      <c r="C234" s="333" t="str">
        <f>+A219&amp;", "&amp;B219</f>
        <v xml:space="preserve">, </v>
      </c>
      <c r="D234" s="334"/>
      <c r="E234" s="334"/>
      <c r="F234" s="38" t="s">
        <v>173</v>
      </c>
      <c r="G234" s="11">
        <f>SUM(G219:G233)</f>
        <v>0</v>
      </c>
    </row>
    <row r="235" spans="1:7" ht="14.25">
      <c r="A235" s="4"/>
      <c r="B235" s="4"/>
      <c r="C235" s="4"/>
      <c r="D235" s="13"/>
      <c r="E235" s="4"/>
      <c r="F235" s="4"/>
      <c r="G235" s="4"/>
    </row>
    <row r="236" spans="1:7" ht="15" thickBot="1">
      <c r="A236" s="4"/>
      <c r="B236" s="4"/>
      <c r="C236" s="4"/>
      <c r="D236" s="13"/>
      <c r="E236" s="4"/>
      <c r="F236" s="4"/>
      <c r="G236" s="4"/>
    </row>
    <row r="237" spans="1:7" ht="15" thickBot="1">
      <c r="A237" s="33" t="s">
        <v>0</v>
      </c>
      <c r="B237" s="42" t="s">
        <v>1</v>
      </c>
      <c r="C237" s="40" t="s">
        <v>2</v>
      </c>
      <c r="D237" s="35" t="s">
        <v>3</v>
      </c>
      <c r="E237" s="34" t="s">
        <v>8</v>
      </c>
      <c r="F237" s="34" t="s">
        <v>4</v>
      </c>
      <c r="G237" s="36" t="s">
        <v>5</v>
      </c>
    </row>
    <row r="238" spans="1:7" ht="15" thickBot="1">
      <c r="A238" s="39"/>
      <c r="B238" s="43"/>
      <c r="C238" s="41"/>
      <c r="D238" s="26"/>
      <c r="E238" s="30"/>
      <c r="F238" s="31"/>
      <c r="G238" s="32">
        <f t="shared" ref="G238:G252" si="14">IF(E238&lt;&gt;"",VLOOKUP(E238&amp;", "&amp;F238,PointSkema,2,FALSE),0)</f>
        <v>0</v>
      </c>
    </row>
    <row r="239" spans="1:7" ht="14.25">
      <c r="A239" s="10"/>
      <c r="B239" s="10"/>
      <c r="C239" s="26"/>
      <c r="D239" s="26"/>
      <c r="E239" s="7"/>
      <c r="F239" s="8"/>
      <c r="G239" s="27">
        <f t="shared" si="14"/>
        <v>0</v>
      </c>
    </row>
    <row r="240" spans="1:7" ht="14.25">
      <c r="A240" s="10"/>
      <c r="B240" s="10"/>
      <c r="C240" s="26"/>
      <c r="D240" s="26"/>
      <c r="E240" s="7"/>
      <c r="F240" s="8"/>
      <c r="G240" s="27">
        <f t="shared" si="14"/>
        <v>0</v>
      </c>
    </row>
    <row r="241" spans="1:7" ht="14.25">
      <c r="A241" s="10"/>
      <c r="B241" s="10"/>
      <c r="C241" s="26"/>
      <c r="D241" s="26"/>
      <c r="E241" s="7"/>
      <c r="F241" s="8"/>
      <c r="G241" s="27">
        <f t="shared" si="14"/>
        <v>0</v>
      </c>
    </row>
    <row r="242" spans="1:7" ht="14.25">
      <c r="A242" s="10"/>
      <c r="B242" s="10"/>
      <c r="C242" s="26"/>
      <c r="D242" s="26"/>
      <c r="E242" s="7"/>
      <c r="F242" s="8"/>
      <c r="G242" s="27">
        <f t="shared" si="14"/>
        <v>0</v>
      </c>
    </row>
    <row r="243" spans="1:7" ht="14.25">
      <c r="A243" s="10"/>
      <c r="B243" s="10"/>
      <c r="C243" s="26"/>
      <c r="D243" s="26"/>
      <c r="E243" s="7"/>
      <c r="F243" s="8"/>
      <c r="G243" s="27">
        <f t="shared" si="14"/>
        <v>0</v>
      </c>
    </row>
    <row r="244" spans="1:7" ht="14.25">
      <c r="A244" s="10"/>
      <c r="B244" s="10"/>
      <c r="C244" s="26"/>
      <c r="D244" s="26"/>
      <c r="E244" s="7"/>
      <c r="F244" s="8"/>
      <c r="G244" s="27">
        <f t="shared" si="14"/>
        <v>0</v>
      </c>
    </row>
    <row r="245" spans="1:7" ht="14.25">
      <c r="A245" s="10"/>
      <c r="B245" s="10"/>
      <c r="C245" s="26"/>
      <c r="D245" s="26"/>
      <c r="E245" s="7"/>
      <c r="F245" s="8"/>
      <c r="G245" s="27">
        <f t="shared" si="14"/>
        <v>0</v>
      </c>
    </row>
    <row r="246" spans="1:7" ht="14.25">
      <c r="A246" s="10"/>
      <c r="B246" s="10"/>
      <c r="C246" s="26"/>
      <c r="D246" s="26"/>
      <c r="E246" s="7"/>
      <c r="F246" s="8"/>
      <c r="G246" s="27">
        <f t="shared" si="14"/>
        <v>0</v>
      </c>
    </row>
    <row r="247" spans="1:7" ht="14.25">
      <c r="A247" s="10"/>
      <c r="B247" s="10"/>
      <c r="C247" s="26"/>
      <c r="D247" s="26"/>
      <c r="E247" s="7"/>
      <c r="F247" s="8"/>
      <c r="G247" s="27">
        <f t="shared" si="14"/>
        <v>0</v>
      </c>
    </row>
    <row r="248" spans="1:7" ht="14.25">
      <c r="A248" s="10"/>
      <c r="B248" s="10"/>
      <c r="C248" s="26"/>
      <c r="D248" s="26"/>
      <c r="E248" s="7"/>
      <c r="F248" s="8"/>
      <c r="G248" s="27">
        <f t="shared" si="14"/>
        <v>0</v>
      </c>
    </row>
    <row r="249" spans="1:7" ht="14.25">
      <c r="A249" s="10"/>
      <c r="B249" s="10"/>
      <c r="C249" s="26"/>
      <c r="D249" s="26"/>
      <c r="E249" s="7"/>
      <c r="F249" s="8"/>
      <c r="G249" s="27">
        <f t="shared" si="14"/>
        <v>0</v>
      </c>
    </row>
    <row r="250" spans="1:7" ht="14.25">
      <c r="A250" s="10"/>
      <c r="B250" s="10"/>
      <c r="C250" s="26"/>
      <c r="D250" s="26"/>
      <c r="E250" s="7"/>
      <c r="F250" s="8"/>
      <c r="G250" s="27">
        <f t="shared" si="14"/>
        <v>0</v>
      </c>
    </row>
    <row r="251" spans="1:7" ht="14.25">
      <c r="A251" s="10"/>
      <c r="B251" s="10"/>
      <c r="C251" s="26"/>
      <c r="D251" s="26"/>
      <c r="E251" s="7"/>
      <c r="F251" s="8"/>
      <c r="G251" s="27">
        <f t="shared" si="14"/>
        <v>0</v>
      </c>
    </row>
    <row r="252" spans="1:7" ht="15" thickBot="1">
      <c r="A252" s="10"/>
      <c r="B252" s="10"/>
      <c r="C252" s="28"/>
      <c r="D252" s="26"/>
      <c r="E252" s="24"/>
      <c r="F252" s="25"/>
      <c r="G252" s="37">
        <f t="shared" si="14"/>
        <v>0</v>
      </c>
    </row>
    <row r="253" spans="1:7" ht="15" thickBot="1">
      <c r="A253" s="10"/>
      <c r="B253" s="10"/>
      <c r="C253" s="333" t="str">
        <f>+A238&amp;", "&amp;B238</f>
        <v xml:space="preserve">, </v>
      </c>
      <c r="D253" s="334"/>
      <c r="E253" s="334"/>
      <c r="F253" s="38" t="s">
        <v>173</v>
      </c>
      <c r="G253" s="11">
        <f>SUM(G238:G252)</f>
        <v>0</v>
      </c>
    </row>
    <row r="254" spans="1:7" ht="15" thickBot="1">
      <c r="A254" s="4"/>
      <c r="B254" s="4"/>
      <c r="C254" s="4"/>
      <c r="D254" s="13"/>
      <c r="E254" s="4"/>
      <c r="F254" s="4"/>
      <c r="G254" s="4"/>
    </row>
    <row r="255" spans="1:7" ht="15" thickBot="1">
      <c r="A255" s="33" t="s">
        <v>0</v>
      </c>
      <c r="B255" s="42" t="s">
        <v>1</v>
      </c>
      <c r="C255" s="40" t="s">
        <v>2</v>
      </c>
      <c r="D255" s="35" t="s">
        <v>3</v>
      </c>
      <c r="E255" s="34" t="s">
        <v>8</v>
      </c>
      <c r="F255" s="34" t="s">
        <v>4</v>
      </c>
      <c r="G255" s="36" t="s">
        <v>5</v>
      </c>
    </row>
    <row r="256" spans="1:7" ht="15" thickBot="1">
      <c r="A256" s="39"/>
      <c r="B256" s="43"/>
      <c r="C256" s="41"/>
      <c r="D256" s="26"/>
      <c r="E256" s="30"/>
      <c r="F256" s="31"/>
      <c r="G256" s="32">
        <f t="shared" ref="G256:G270" si="15">IF(E256&lt;&gt;"",VLOOKUP(E256&amp;", "&amp;F256,PointSkema,2,FALSE),0)</f>
        <v>0</v>
      </c>
    </row>
    <row r="257" spans="1:7" ht="14.25">
      <c r="A257" s="10"/>
      <c r="B257" s="10"/>
      <c r="C257" s="26"/>
      <c r="D257" s="26"/>
      <c r="E257" s="7"/>
      <c r="F257" s="8"/>
      <c r="G257" s="27">
        <f t="shared" si="15"/>
        <v>0</v>
      </c>
    </row>
    <row r="258" spans="1:7" ht="14.25">
      <c r="A258" s="10"/>
      <c r="B258" s="10"/>
      <c r="C258" s="26"/>
      <c r="D258" s="26"/>
      <c r="E258" s="7"/>
      <c r="F258" s="8"/>
      <c r="G258" s="27">
        <f t="shared" si="15"/>
        <v>0</v>
      </c>
    </row>
    <row r="259" spans="1:7" ht="14.25">
      <c r="A259" s="10"/>
      <c r="B259" s="10"/>
      <c r="C259" s="26"/>
      <c r="D259" s="26"/>
      <c r="E259" s="7"/>
      <c r="F259" s="8"/>
      <c r="G259" s="27">
        <f t="shared" si="15"/>
        <v>0</v>
      </c>
    </row>
    <row r="260" spans="1:7" ht="14.25">
      <c r="A260" s="10"/>
      <c r="B260" s="10"/>
      <c r="C260" s="26"/>
      <c r="D260" s="26"/>
      <c r="E260" s="7"/>
      <c r="F260" s="8"/>
      <c r="G260" s="27">
        <f t="shared" si="15"/>
        <v>0</v>
      </c>
    </row>
    <row r="261" spans="1:7" ht="14.25">
      <c r="A261" s="10"/>
      <c r="B261" s="10"/>
      <c r="C261" s="26"/>
      <c r="D261" s="26"/>
      <c r="E261" s="7"/>
      <c r="F261" s="8"/>
      <c r="G261" s="27">
        <f t="shared" si="15"/>
        <v>0</v>
      </c>
    </row>
    <row r="262" spans="1:7" ht="14.25">
      <c r="A262" s="10"/>
      <c r="B262" s="10"/>
      <c r="C262" s="26"/>
      <c r="D262" s="26"/>
      <c r="E262" s="7"/>
      <c r="F262" s="8"/>
      <c r="G262" s="27">
        <f t="shared" si="15"/>
        <v>0</v>
      </c>
    </row>
    <row r="263" spans="1:7" ht="14.25">
      <c r="A263" s="10"/>
      <c r="B263" s="10"/>
      <c r="C263" s="26"/>
      <c r="D263" s="26"/>
      <c r="E263" s="7"/>
      <c r="F263" s="8"/>
      <c r="G263" s="27">
        <f t="shared" si="15"/>
        <v>0</v>
      </c>
    </row>
    <row r="264" spans="1:7" ht="14.25">
      <c r="A264" s="10"/>
      <c r="B264" s="10"/>
      <c r="C264" s="26"/>
      <c r="D264" s="26"/>
      <c r="E264" s="7"/>
      <c r="F264" s="8"/>
      <c r="G264" s="27">
        <f t="shared" si="15"/>
        <v>0</v>
      </c>
    </row>
    <row r="265" spans="1:7" ht="14.25">
      <c r="A265" s="10"/>
      <c r="B265" s="10"/>
      <c r="C265" s="26"/>
      <c r="D265" s="26"/>
      <c r="E265" s="7"/>
      <c r="F265" s="8"/>
      <c r="G265" s="27">
        <f t="shared" si="15"/>
        <v>0</v>
      </c>
    </row>
    <row r="266" spans="1:7" ht="14.25">
      <c r="A266" s="10"/>
      <c r="B266" s="10"/>
      <c r="C266" s="26"/>
      <c r="D266" s="26"/>
      <c r="E266" s="7"/>
      <c r="F266" s="8"/>
      <c r="G266" s="27">
        <f t="shared" si="15"/>
        <v>0</v>
      </c>
    </row>
    <row r="267" spans="1:7" ht="14.25">
      <c r="A267" s="10"/>
      <c r="B267" s="10"/>
      <c r="C267" s="26"/>
      <c r="D267" s="26"/>
      <c r="E267" s="7"/>
      <c r="F267" s="8"/>
      <c r="G267" s="27">
        <f t="shared" si="15"/>
        <v>0</v>
      </c>
    </row>
    <row r="268" spans="1:7" ht="14.25">
      <c r="A268" s="10"/>
      <c r="B268" s="10"/>
      <c r="C268" s="26"/>
      <c r="D268" s="26"/>
      <c r="E268" s="7"/>
      <c r="F268" s="8"/>
      <c r="G268" s="27">
        <f t="shared" si="15"/>
        <v>0</v>
      </c>
    </row>
    <row r="269" spans="1:7" ht="14.25">
      <c r="A269" s="10"/>
      <c r="B269" s="10"/>
      <c r="C269" s="26"/>
      <c r="D269" s="26"/>
      <c r="E269" s="7"/>
      <c r="F269" s="8"/>
      <c r="G269" s="27">
        <f t="shared" si="15"/>
        <v>0</v>
      </c>
    </row>
    <row r="270" spans="1:7" ht="15" thickBot="1">
      <c r="A270" s="10"/>
      <c r="B270" s="10"/>
      <c r="C270" s="28"/>
      <c r="D270" s="26"/>
      <c r="E270" s="24"/>
      <c r="F270" s="25"/>
      <c r="G270" s="37">
        <f t="shared" si="15"/>
        <v>0</v>
      </c>
    </row>
    <row r="271" spans="1:7" ht="15" thickBot="1">
      <c r="A271" s="10"/>
      <c r="B271" s="10"/>
      <c r="C271" s="333" t="str">
        <f>+A256&amp;", "&amp;B256</f>
        <v xml:space="preserve">, </v>
      </c>
      <c r="D271" s="334"/>
      <c r="E271" s="334"/>
      <c r="F271" s="38" t="s">
        <v>173</v>
      </c>
      <c r="G271" s="11">
        <f>SUM(G256:G270)</f>
        <v>0</v>
      </c>
    </row>
    <row r="272" spans="1:7" ht="15" thickBot="1">
      <c r="A272" s="4"/>
      <c r="B272" s="4"/>
      <c r="C272" s="4"/>
      <c r="D272" s="13"/>
      <c r="E272" s="4"/>
      <c r="F272" s="4"/>
      <c r="G272" s="4"/>
    </row>
    <row r="273" spans="1:7" ht="15" thickBot="1">
      <c r="A273" s="33" t="s">
        <v>0</v>
      </c>
      <c r="B273" s="42" t="s">
        <v>1</v>
      </c>
      <c r="C273" s="40" t="s">
        <v>2</v>
      </c>
      <c r="D273" s="35" t="s">
        <v>3</v>
      </c>
      <c r="E273" s="34" t="s">
        <v>8</v>
      </c>
      <c r="F273" s="34" t="s">
        <v>4</v>
      </c>
      <c r="G273" s="36" t="s">
        <v>5</v>
      </c>
    </row>
    <row r="274" spans="1:7" ht="15" thickBot="1">
      <c r="A274" s="39"/>
      <c r="B274" s="43"/>
      <c r="C274" s="41"/>
      <c r="D274" s="26"/>
      <c r="E274" s="30"/>
      <c r="F274" s="31"/>
      <c r="G274" s="32">
        <f t="shared" ref="G274:G288" si="16">IF(E274&lt;&gt;"",VLOOKUP(E274&amp;", "&amp;F274,PointSkema,2,FALSE),0)</f>
        <v>0</v>
      </c>
    </row>
    <row r="275" spans="1:7" ht="14.25">
      <c r="A275" s="10"/>
      <c r="B275" s="10"/>
      <c r="C275" s="26"/>
      <c r="D275" s="26"/>
      <c r="E275" s="7"/>
      <c r="F275" s="8"/>
      <c r="G275" s="27">
        <f t="shared" si="16"/>
        <v>0</v>
      </c>
    </row>
    <row r="276" spans="1:7" ht="14.25">
      <c r="A276" s="10"/>
      <c r="B276" s="10"/>
      <c r="C276" s="26"/>
      <c r="D276" s="26"/>
      <c r="E276" s="7"/>
      <c r="F276" s="8"/>
      <c r="G276" s="27">
        <f t="shared" si="16"/>
        <v>0</v>
      </c>
    </row>
    <row r="277" spans="1:7" ht="14.25">
      <c r="A277" s="10"/>
      <c r="B277" s="10"/>
      <c r="C277" s="26"/>
      <c r="D277" s="26"/>
      <c r="E277" s="7"/>
      <c r="F277" s="8"/>
      <c r="G277" s="27">
        <f t="shared" si="16"/>
        <v>0</v>
      </c>
    </row>
    <row r="278" spans="1:7" ht="14.25">
      <c r="A278" s="10"/>
      <c r="B278" s="10"/>
      <c r="C278" s="26"/>
      <c r="D278" s="26"/>
      <c r="E278" s="7"/>
      <c r="F278" s="8"/>
      <c r="G278" s="27">
        <f t="shared" si="16"/>
        <v>0</v>
      </c>
    </row>
    <row r="279" spans="1:7" ht="14.25">
      <c r="A279" s="10"/>
      <c r="B279" s="10"/>
      <c r="C279" s="26"/>
      <c r="D279" s="26"/>
      <c r="E279" s="7"/>
      <c r="F279" s="8"/>
      <c r="G279" s="27">
        <f t="shared" si="16"/>
        <v>0</v>
      </c>
    </row>
    <row r="280" spans="1:7" ht="14.25">
      <c r="A280" s="10"/>
      <c r="B280" s="10"/>
      <c r="C280" s="26"/>
      <c r="D280" s="26"/>
      <c r="E280" s="7"/>
      <c r="F280" s="8"/>
      <c r="G280" s="27">
        <f t="shared" si="16"/>
        <v>0</v>
      </c>
    </row>
    <row r="281" spans="1:7" ht="14.25">
      <c r="A281" s="10"/>
      <c r="B281" s="10"/>
      <c r="C281" s="26"/>
      <c r="D281" s="26"/>
      <c r="E281" s="7"/>
      <c r="F281" s="8"/>
      <c r="G281" s="27">
        <f t="shared" si="16"/>
        <v>0</v>
      </c>
    </row>
    <row r="282" spans="1:7" ht="14.25">
      <c r="A282" s="10"/>
      <c r="B282" s="10"/>
      <c r="C282" s="26"/>
      <c r="D282" s="26"/>
      <c r="E282" s="7"/>
      <c r="F282" s="8"/>
      <c r="G282" s="27">
        <f t="shared" si="16"/>
        <v>0</v>
      </c>
    </row>
    <row r="283" spans="1:7" ht="14.25">
      <c r="A283" s="10"/>
      <c r="B283" s="10"/>
      <c r="C283" s="26"/>
      <c r="D283" s="26"/>
      <c r="E283" s="7"/>
      <c r="F283" s="8"/>
      <c r="G283" s="27">
        <f t="shared" si="16"/>
        <v>0</v>
      </c>
    </row>
    <row r="284" spans="1:7" ht="14.25">
      <c r="A284" s="10"/>
      <c r="B284" s="10"/>
      <c r="C284" s="26"/>
      <c r="D284" s="26"/>
      <c r="E284" s="7"/>
      <c r="F284" s="8"/>
      <c r="G284" s="27">
        <f t="shared" si="16"/>
        <v>0</v>
      </c>
    </row>
    <row r="285" spans="1:7" ht="14.25">
      <c r="A285" s="10"/>
      <c r="B285" s="10"/>
      <c r="C285" s="26"/>
      <c r="D285" s="26"/>
      <c r="E285" s="7"/>
      <c r="F285" s="8"/>
      <c r="G285" s="27">
        <f t="shared" si="16"/>
        <v>0</v>
      </c>
    </row>
    <row r="286" spans="1:7" ht="14.25">
      <c r="A286" s="10"/>
      <c r="B286" s="10"/>
      <c r="C286" s="26"/>
      <c r="D286" s="26"/>
      <c r="E286" s="7"/>
      <c r="F286" s="8"/>
      <c r="G286" s="27">
        <f t="shared" si="16"/>
        <v>0</v>
      </c>
    </row>
    <row r="287" spans="1:7" ht="14.25">
      <c r="A287" s="10"/>
      <c r="B287" s="10"/>
      <c r="C287" s="26"/>
      <c r="D287" s="26"/>
      <c r="E287" s="7"/>
      <c r="F287" s="8"/>
      <c r="G287" s="27">
        <f t="shared" si="16"/>
        <v>0</v>
      </c>
    </row>
    <row r="288" spans="1:7" ht="15" thickBot="1">
      <c r="A288" s="10"/>
      <c r="B288" s="10"/>
      <c r="C288" s="28"/>
      <c r="D288" s="26"/>
      <c r="E288" s="24"/>
      <c r="F288" s="25"/>
      <c r="G288" s="37">
        <f t="shared" si="16"/>
        <v>0</v>
      </c>
    </row>
    <row r="289" spans="1:7" ht="15" thickBot="1">
      <c r="A289" s="10"/>
      <c r="B289" s="10"/>
      <c r="C289" s="333" t="str">
        <f>+A274&amp;", "&amp;B274</f>
        <v xml:space="preserve">, </v>
      </c>
      <c r="D289" s="334"/>
      <c r="E289" s="334"/>
      <c r="F289" s="38" t="s">
        <v>173</v>
      </c>
      <c r="G289" s="11">
        <f>SUM(G274:G288)</f>
        <v>0</v>
      </c>
    </row>
    <row r="290" spans="1:7" ht="14.25">
      <c r="A290" s="4"/>
      <c r="B290" s="4"/>
      <c r="C290" s="4"/>
      <c r="D290" s="13"/>
      <c r="E290" s="4"/>
      <c r="F290" s="4"/>
      <c r="G290" s="4"/>
    </row>
    <row r="291" spans="1:7" ht="15" thickBot="1">
      <c r="A291" s="4"/>
      <c r="B291" s="4"/>
      <c r="C291" s="4"/>
      <c r="D291" s="13"/>
      <c r="E291" s="4"/>
      <c r="F291" s="4"/>
      <c r="G291" s="4"/>
    </row>
    <row r="292" spans="1:7" ht="15" thickBot="1">
      <c r="A292" s="33" t="s">
        <v>0</v>
      </c>
      <c r="B292" s="42" t="s">
        <v>1</v>
      </c>
      <c r="C292" s="40" t="s">
        <v>2</v>
      </c>
      <c r="D292" s="35" t="s">
        <v>3</v>
      </c>
      <c r="E292" s="34" t="s">
        <v>8</v>
      </c>
      <c r="F292" s="34" t="s">
        <v>4</v>
      </c>
      <c r="G292" s="36" t="s">
        <v>5</v>
      </c>
    </row>
    <row r="293" spans="1:7" ht="15" thickBot="1">
      <c r="A293" s="39"/>
      <c r="B293" s="43"/>
      <c r="C293" s="41"/>
      <c r="D293" s="26"/>
      <c r="E293" s="30"/>
      <c r="F293" s="31"/>
      <c r="G293" s="32">
        <f t="shared" ref="G293:G307" si="17">IF(E293&lt;&gt;"",VLOOKUP(E293&amp;", "&amp;F293,PointSkema,2,FALSE),0)</f>
        <v>0</v>
      </c>
    </row>
    <row r="294" spans="1:7" ht="14.25">
      <c r="A294" s="10"/>
      <c r="B294" s="10"/>
      <c r="C294" s="26"/>
      <c r="D294" s="26"/>
      <c r="E294" s="7"/>
      <c r="F294" s="8"/>
      <c r="G294" s="27">
        <f t="shared" si="17"/>
        <v>0</v>
      </c>
    </row>
    <row r="295" spans="1:7" ht="14.25">
      <c r="A295" s="10"/>
      <c r="B295" s="10"/>
      <c r="C295" s="26"/>
      <c r="D295" s="26"/>
      <c r="E295" s="7"/>
      <c r="F295" s="8"/>
      <c r="G295" s="27">
        <f t="shared" si="17"/>
        <v>0</v>
      </c>
    </row>
    <row r="296" spans="1:7" ht="14.25">
      <c r="A296" s="10"/>
      <c r="B296" s="10"/>
      <c r="C296" s="26"/>
      <c r="D296" s="26"/>
      <c r="E296" s="7"/>
      <c r="F296" s="8"/>
      <c r="G296" s="27">
        <f t="shared" si="17"/>
        <v>0</v>
      </c>
    </row>
    <row r="297" spans="1:7" ht="14.25">
      <c r="A297" s="10"/>
      <c r="B297" s="10"/>
      <c r="C297" s="26"/>
      <c r="D297" s="26"/>
      <c r="E297" s="7"/>
      <c r="F297" s="8"/>
      <c r="G297" s="27">
        <f t="shared" si="17"/>
        <v>0</v>
      </c>
    </row>
    <row r="298" spans="1:7" ht="14.25">
      <c r="A298" s="10"/>
      <c r="B298" s="10"/>
      <c r="C298" s="26"/>
      <c r="D298" s="26"/>
      <c r="E298" s="7"/>
      <c r="F298" s="8"/>
      <c r="G298" s="27">
        <f t="shared" si="17"/>
        <v>0</v>
      </c>
    </row>
    <row r="299" spans="1:7" ht="14.25">
      <c r="A299" s="10"/>
      <c r="B299" s="10"/>
      <c r="C299" s="26"/>
      <c r="D299" s="26"/>
      <c r="E299" s="7"/>
      <c r="F299" s="8"/>
      <c r="G299" s="27">
        <f t="shared" si="17"/>
        <v>0</v>
      </c>
    </row>
    <row r="300" spans="1:7" ht="14.25">
      <c r="A300" s="10"/>
      <c r="B300" s="10"/>
      <c r="C300" s="26"/>
      <c r="D300" s="26"/>
      <c r="E300" s="7"/>
      <c r="F300" s="8"/>
      <c r="G300" s="27">
        <f t="shared" si="17"/>
        <v>0</v>
      </c>
    </row>
    <row r="301" spans="1:7" ht="14.25">
      <c r="A301" s="10"/>
      <c r="B301" s="10"/>
      <c r="C301" s="26"/>
      <c r="D301" s="26"/>
      <c r="E301" s="7"/>
      <c r="F301" s="8"/>
      <c r="G301" s="27">
        <f t="shared" si="17"/>
        <v>0</v>
      </c>
    </row>
    <row r="302" spans="1:7" ht="14.25">
      <c r="A302" s="10"/>
      <c r="B302" s="10"/>
      <c r="C302" s="26"/>
      <c r="D302" s="26"/>
      <c r="E302" s="7"/>
      <c r="F302" s="8"/>
      <c r="G302" s="27">
        <f t="shared" si="17"/>
        <v>0</v>
      </c>
    </row>
    <row r="303" spans="1:7" ht="14.25">
      <c r="A303" s="10"/>
      <c r="B303" s="10"/>
      <c r="C303" s="26"/>
      <c r="D303" s="26"/>
      <c r="E303" s="7"/>
      <c r="F303" s="8"/>
      <c r="G303" s="27">
        <f t="shared" si="17"/>
        <v>0</v>
      </c>
    </row>
    <row r="304" spans="1:7" ht="14.25">
      <c r="A304" s="10"/>
      <c r="B304" s="10"/>
      <c r="C304" s="26"/>
      <c r="D304" s="26"/>
      <c r="E304" s="7"/>
      <c r="F304" s="8"/>
      <c r="G304" s="27">
        <f t="shared" si="17"/>
        <v>0</v>
      </c>
    </row>
    <row r="305" spans="1:7" ht="14.25">
      <c r="A305" s="10"/>
      <c r="B305" s="10"/>
      <c r="C305" s="26"/>
      <c r="D305" s="26"/>
      <c r="E305" s="7"/>
      <c r="F305" s="8"/>
      <c r="G305" s="27">
        <f t="shared" si="17"/>
        <v>0</v>
      </c>
    </row>
    <row r="306" spans="1:7" ht="14.25">
      <c r="A306" s="10"/>
      <c r="B306" s="10"/>
      <c r="C306" s="26"/>
      <c r="D306" s="26"/>
      <c r="E306" s="7"/>
      <c r="F306" s="8"/>
      <c r="G306" s="27">
        <f t="shared" si="17"/>
        <v>0</v>
      </c>
    </row>
    <row r="307" spans="1:7" ht="15" thickBot="1">
      <c r="A307" s="10"/>
      <c r="B307" s="10"/>
      <c r="C307" s="28"/>
      <c r="D307" s="26"/>
      <c r="E307" s="24"/>
      <c r="F307" s="25"/>
      <c r="G307" s="37">
        <f t="shared" si="17"/>
        <v>0</v>
      </c>
    </row>
    <row r="308" spans="1:7" ht="15" thickBot="1">
      <c r="A308" s="10"/>
      <c r="B308" s="10"/>
      <c r="C308" s="333" t="str">
        <f>+A293&amp;", "&amp;B293</f>
        <v xml:space="preserve">, </v>
      </c>
      <c r="D308" s="334"/>
      <c r="E308" s="334"/>
      <c r="F308" s="38" t="s">
        <v>173</v>
      </c>
      <c r="G308" s="11">
        <f>SUM(G293:G307)</f>
        <v>0</v>
      </c>
    </row>
    <row r="309" spans="1:7" ht="15" thickBot="1">
      <c r="A309" s="4"/>
      <c r="B309" s="4"/>
      <c r="C309" s="4"/>
      <c r="D309" s="13"/>
      <c r="E309" s="4"/>
      <c r="F309" s="4"/>
      <c r="G309" s="4"/>
    </row>
    <row r="310" spans="1:7" ht="15" thickBot="1">
      <c r="A310" s="33" t="s">
        <v>0</v>
      </c>
      <c r="B310" s="42" t="s">
        <v>1</v>
      </c>
      <c r="C310" s="40" t="s">
        <v>2</v>
      </c>
      <c r="D310" s="35" t="s">
        <v>3</v>
      </c>
      <c r="E310" s="34" t="s">
        <v>8</v>
      </c>
      <c r="F310" s="34" t="s">
        <v>4</v>
      </c>
      <c r="G310" s="36" t="s">
        <v>5</v>
      </c>
    </row>
    <row r="311" spans="1:7" ht="15" thickBot="1">
      <c r="A311" s="39"/>
      <c r="B311" s="43"/>
      <c r="C311" s="41"/>
      <c r="D311" s="26"/>
      <c r="E311" s="30"/>
      <c r="F311" s="31"/>
      <c r="G311" s="32">
        <f t="shared" ref="G311:G325" si="18">IF(E311&lt;&gt;"",VLOOKUP(E311&amp;", "&amp;F311,PointSkema,2,FALSE),0)</f>
        <v>0</v>
      </c>
    </row>
    <row r="312" spans="1:7" ht="14.25">
      <c r="A312" s="10"/>
      <c r="B312" s="10"/>
      <c r="C312" s="26"/>
      <c r="D312" s="26"/>
      <c r="E312" s="7"/>
      <c r="F312" s="8"/>
      <c r="G312" s="27">
        <f t="shared" si="18"/>
        <v>0</v>
      </c>
    </row>
    <row r="313" spans="1:7" ht="14.25">
      <c r="A313" s="10"/>
      <c r="B313" s="10"/>
      <c r="C313" s="26"/>
      <c r="D313" s="26"/>
      <c r="E313" s="7"/>
      <c r="F313" s="8"/>
      <c r="G313" s="27">
        <f t="shared" si="18"/>
        <v>0</v>
      </c>
    </row>
    <row r="314" spans="1:7" ht="14.25">
      <c r="A314" s="10"/>
      <c r="B314" s="10"/>
      <c r="C314" s="26"/>
      <c r="D314" s="26"/>
      <c r="E314" s="7"/>
      <c r="F314" s="8"/>
      <c r="G314" s="27">
        <f t="shared" si="18"/>
        <v>0</v>
      </c>
    </row>
    <row r="315" spans="1:7" ht="14.25">
      <c r="A315" s="10"/>
      <c r="B315" s="10"/>
      <c r="C315" s="26"/>
      <c r="D315" s="26"/>
      <c r="E315" s="7"/>
      <c r="F315" s="8"/>
      <c r="G315" s="27">
        <f t="shared" si="18"/>
        <v>0</v>
      </c>
    </row>
    <row r="316" spans="1:7" ht="14.25">
      <c r="A316" s="10"/>
      <c r="B316" s="10"/>
      <c r="C316" s="26"/>
      <c r="D316" s="26"/>
      <c r="E316" s="7"/>
      <c r="F316" s="8"/>
      <c r="G316" s="27">
        <f t="shared" si="18"/>
        <v>0</v>
      </c>
    </row>
    <row r="317" spans="1:7" ht="14.25">
      <c r="A317" s="10"/>
      <c r="B317" s="10"/>
      <c r="C317" s="26"/>
      <c r="D317" s="26"/>
      <c r="E317" s="7"/>
      <c r="F317" s="8"/>
      <c r="G317" s="27">
        <f t="shared" si="18"/>
        <v>0</v>
      </c>
    </row>
    <row r="318" spans="1:7" ht="14.25">
      <c r="A318" s="10"/>
      <c r="B318" s="10"/>
      <c r="C318" s="26"/>
      <c r="D318" s="26"/>
      <c r="E318" s="7"/>
      <c r="F318" s="8"/>
      <c r="G318" s="27">
        <f t="shared" si="18"/>
        <v>0</v>
      </c>
    </row>
    <row r="319" spans="1:7" ht="14.25">
      <c r="A319" s="10"/>
      <c r="B319" s="10"/>
      <c r="C319" s="26"/>
      <c r="D319" s="26"/>
      <c r="E319" s="7"/>
      <c r="F319" s="8"/>
      <c r="G319" s="27">
        <f t="shared" si="18"/>
        <v>0</v>
      </c>
    </row>
    <row r="320" spans="1:7" ht="14.25">
      <c r="A320" s="10"/>
      <c r="B320" s="10"/>
      <c r="C320" s="26"/>
      <c r="D320" s="26"/>
      <c r="E320" s="7"/>
      <c r="F320" s="8"/>
      <c r="G320" s="27">
        <f t="shared" si="18"/>
        <v>0</v>
      </c>
    </row>
    <row r="321" spans="1:7" ht="14.25">
      <c r="A321" s="10"/>
      <c r="B321" s="10"/>
      <c r="C321" s="26"/>
      <c r="D321" s="26"/>
      <c r="E321" s="7"/>
      <c r="F321" s="8"/>
      <c r="G321" s="27">
        <f t="shared" si="18"/>
        <v>0</v>
      </c>
    </row>
    <row r="322" spans="1:7" ht="14.25">
      <c r="A322" s="10"/>
      <c r="B322" s="10"/>
      <c r="C322" s="26"/>
      <c r="D322" s="26"/>
      <c r="E322" s="7"/>
      <c r="F322" s="8"/>
      <c r="G322" s="27">
        <f t="shared" si="18"/>
        <v>0</v>
      </c>
    </row>
    <row r="323" spans="1:7" ht="14.25">
      <c r="A323" s="10"/>
      <c r="B323" s="10"/>
      <c r="C323" s="26"/>
      <c r="D323" s="26"/>
      <c r="E323" s="7"/>
      <c r="F323" s="8"/>
      <c r="G323" s="27">
        <f t="shared" si="18"/>
        <v>0</v>
      </c>
    </row>
    <row r="324" spans="1:7" ht="14.25">
      <c r="A324" s="10"/>
      <c r="B324" s="10"/>
      <c r="C324" s="26"/>
      <c r="D324" s="26"/>
      <c r="E324" s="7"/>
      <c r="F324" s="8"/>
      <c r="G324" s="27">
        <f t="shared" si="18"/>
        <v>0</v>
      </c>
    </row>
    <row r="325" spans="1:7" ht="15" thickBot="1">
      <c r="A325" s="10"/>
      <c r="B325" s="10"/>
      <c r="C325" s="28"/>
      <c r="D325" s="26"/>
      <c r="E325" s="24"/>
      <c r="F325" s="25"/>
      <c r="G325" s="37">
        <f t="shared" si="18"/>
        <v>0</v>
      </c>
    </row>
    <row r="326" spans="1:7" ht="15" thickBot="1">
      <c r="A326" s="10"/>
      <c r="B326" s="10"/>
      <c r="C326" s="333" t="str">
        <f>+A311&amp;", "&amp;B311</f>
        <v xml:space="preserve">, </v>
      </c>
      <c r="D326" s="334"/>
      <c r="E326" s="334"/>
      <c r="F326" s="38" t="s">
        <v>173</v>
      </c>
      <c r="G326" s="11">
        <f>SUM(G311:G325)</f>
        <v>0</v>
      </c>
    </row>
    <row r="327" spans="1:7" ht="15" thickBot="1">
      <c r="A327" s="4"/>
      <c r="B327" s="4"/>
      <c r="C327" s="4"/>
      <c r="D327" s="13"/>
      <c r="E327" s="4"/>
      <c r="F327" s="4"/>
      <c r="G327" s="4"/>
    </row>
    <row r="328" spans="1:7" ht="15" thickBot="1">
      <c r="A328" s="33" t="s">
        <v>0</v>
      </c>
      <c r="B328" s="42" t="s">
        <v>1</v>
      </c>
      <c r="C328" s="40" t="s">
        <v>2</v>
      </c>
      <c r="D328" s="35" t="s">
        <v>3</v>
      </c>
      <c r="E328" s="34" t="s">
        <v>8</v>
      </c>
      <c r="F328" s="34" t="s">
        <v>4</v>
      </c>
      <c r="G328" s="36" t="s">
        <v>5</v>
      </c>
    </row>
    <row r="329" spans="1:7" ht="15" thickBot="1">
      <c r="A329" s="39"/>
      <c r="B329" s="43"/>
      <c r="C329" s="41"/>
      <c r="D329" s="26"/>
      <c r="E329" s="30"/>
      <c r="F329" s="31"/>
      <c r="G329" s="32">
        <f t="shared" ref="G329:G343" si="19">IF(E329&lt;&gt;"",VLOOKUP(E329&amp;", "&amp;F329,PointSkema,2,FALSE),0)</f>
        <v>0</v>
      </c>
    </row>
    <row r="330" spans="1:7" ht="14.25">
      <c r="A330" s="10"/>
      <c r="B330" s="10"/>
      <c r="C330" s="26"/>
      <c r="D330" s="26"/>
      <c r="E330" s="7"/>
      <c r="F330" s="8"/>
      <c r="G330" s="27">
        <f t="shared" si="19"/>
        <v>0</v>
      </c>
    </row>
    <row r="331" spans="1:7" ht="14.25">
      <c r="A331" s="10"/>
      <c r="B331" s="10"/>
      <c r="C331" s="26"/>
      <c r="D331" s="26"/>
      <c r="E331" s="7"/>
      <c r="F331" s="8"/>
      <c r="G331" s="27">
        <f t="shared" si="19"/>
        <v>0</v>
      </c>
    </row>
    <row r="332" spans="1:7" ht="14.25">
      <c r="A332" s="10"/>
      <c r="B332" s="10"/>
      <c r="C332" s="26"/>
      <c r="D332" s="26"/>
      <c r="E332" s="7"/>
      <c r="F332" s="8"/>
      <c r="G332" s="27">
        <f t="shared" si="19"/>
        <v>0</v>
      </c>
    </row>
    <row r="333" spans="1:7" ht="14.25">
      <c r="A333" s="10"/>
      <c r="B333" s="10"/>
      <c r="C333" s="26"/>
      <c r="D333" s="26"/>
      <c r="E333" s="7"/>
      <c r="F333" s="8"/>
      <c r="G333" s="27">
        <f t="shared" si="19"/>
        <v>0</v>
      </c>
    </row>
    <row r="334" spans="1:7" ht="14.25">
      <c r="A334" s="10"/>
      <c r="B334" s="10"/>
      <c r="C334" s="26"/>
      <c r="D334" s="26"/>
      <c r="E334" s="7"/>
      <c r="F334" s="8"/>
      <c r="G334" s="27">
        <f t="shared" si="19"/>
        <v>0</v>
      </c>
    </row>
    <row r="335" spans="1:7" ht="14.25">
      <c r="A335" s="10"/>
      <c r="B335" s="10"/>
      <c r="C335" s="26"/>
      <c r="D335" s="26"/>
      <c r="E335" s="7"/>
      <c r="F335" s="8"/>
      <c r="G335" s="27">
        <f t="shared" si="19"/>
        <v>0</v>
      </c>
    </row>
    <row r="336" spans="1:7" ht="14.25">
      <c r="A336" s="10"/>
      <c r="B336" s="10"/>
      <c r="C336" s="26"/>
      <c r="D336" s="26"/>
      <c r="E336" s="7"/>
      <c r="F336" s="8"/>
      <c r="G336" s="27">
        <f t="shared" si="19"/>
        <v>0</v>
      </c>
    </row>
    <row r="337" spans="1:7" ht="14.25">
      <c r="A337" s="10"/>
      <c r="B337" s="10"/>
      <c r="C337" s="26"/>
      <c r="D337" s="26"/>
      <c r="E337" s="7"/>
      <c r="F337" s="8"/>
      <c r="G337" s="27">
        <f t="shared" si="19"/>
        <v>0</v>
      </c>
    </row>
    <row r="338" spans="1:7" ht="14.25">
      <c r="A338" s="10"/>
      <c r="B338" s="10"/>
      <c r="C338" s="26"/>
      <c r="D338" s="26"/>
      <c r="E338" s="7"/>
      <c r="F338" s="8"/>
      <c r="G338" s="27">
        <f t="shared" si="19"/>
        <v>0</v>
      </c>
    </row>
    <row r="339" spans="1:7" ht="14.25">
      <c r="A339" s="10"/>
      <c r="B339" s="10"/>
      <c r="C339" s="26"/>
      <c r="D339" s="26"/>
      <c r="E339" s="7"/>
      <c r="F339" s="8"/>
      <c r="G339" s="27">
        <f t="shared" si="19"/>
        <v>0</v>
      </c>
    </row>
    <row r="340" spans="1:7" ht="14.25">
      <c r="A340" s="10"/>
      <c r="B340" s="10"/>
      <c r="C340" s="26"/>
      <c r="D340" s="26"/>
      <c r="E340" s="7"/>
      <c r="F340" s="8"/>
      <c r="G340" s="27">
        <f t="shared" si="19"/>
        <v>0</v>
      </c>
    </row>
    <row r="341" spans="1:7" ht="14.25">
      <c r="A341" s="10"/>
      <c r="B341" s="10"/>
      <c r="C341" s="26"/>
      <c r="D341" s="26"/>
      <c r="E341" s="7"/>
      <c r="F341" s="8"/>
      <c r="G341" s="27">
        <f t="shared" si="19"/>
        <v>0</v>
      </c>
    </row>
    <row r="342" spans="1:7" ht="14.25">
      <c r="A342" s="10"/>
      <c r="B342" s="10"/>
      <c r="C342" s="26"/>
      <c r="D342" s="26"/>
      <c r="E342" s="7"/>
      <c r="F342" s="8"/>
      <c r="G342" s="27">
        <f t="shared" si="19"/>
        <v>0</v>
      </c>
    </row>
    <row r="343" spans="1:7" ht="15" thickBot="1">
      <c r="A343" s="10"/>
      <c r="B343" s="10"/>
      <c r="C343" s="28"/>
      <c r="D343" s="26"/>
      <c r="E343" s="24"/>
      <c r="F343" s="25"/>
      <c r="G343" s="37">
        <f t="shared" si="19"/>
        <v>0</v>
      </c>
    </row>
    <row r="344" spans="1:7" ht="15" thickBot="1">
      <c r="A344" s="10"/>
      <c r="B344" s="10"/>
      <c r="C344" s="333" t="str">
        <f>+A329&amp;", "&amp;B329</f>
        <v xml:space="preserve">, </v>
      </c>
      <c r="D344" s="334"/>
      <c r="E344" s="334"/>
      <c r="F344" s="38" t="s">
        <v>173</v>
      </c>
      <c r="G344" s="11">
        <f>SUM(G329:G343)</f>
        <v>0</v>
      </c>
    </row>
    <row r="345" spans="1:7" ht="14.25">
      <c r="A345" s="4"/>
      <c r="B345" s="4"/>
      <c r="C345" s="4"/>
      <c r="D345" s="13"/>
      <c r="E345" s="4"/>
      <c r="F345" s="4"/>
      <c r="G345" s="4"/>
    </row>
    <row r="346" spans="1:7" ht="15" thickBot="1">
      <c r="A346" s="4"/>
      <c r="B346" s="4"/>
      <c r="C346" s="4"/>
      <c r="D346" s="13"/>
      <c r="E346" s="4"/>
      <c r="F346" s="4"/>
      <c r="G346" s="4"/>
    </row>
    <row r="347" spans="1:7" ht="15" thickBot="1">
      <c r="A347" s="33" t="s">
        <v>0</v>
      </c>
      <c r="B347" s="42" t="s">
        <v>1</v>
      </c>
      <c r="C347" s="40" t="s">
        <v>2</v>
      </c>
      <c r="D347" s="35" t="s">
        <v>3</v>
      </c>
      <c r="E347" s="34" t="s">
        <v>8</v>
      </c>
      <c r="F347" s="34" t="s">
        <v>4</v>
      </c>
      <c r="G347" s="36" t="s">
        <v>5</v>
      </c>
    </row>
    <row r="348" spans="1:7" ht="15" thickBot="1">
      <c r="A348" s="39"/>
      <c r="B348" s="43"/>
      <c r="C348" s="41"/>
      <c r="D348" s="26"/>
      <c r="E348" s="30"/>
      <c r="F348" s="31"/>
      <c r="G348" s="32">
        <f t="shared" ref="G348:G362" si="20">IF(E348&lt;&gt;"",VLOOKUP(E348&amp;", "&amp;F348,PointSkema,2,FALSE),0)</f>
        <v>0</v>
      </c>
    </row>
    <row r="349" spans="1:7" ht="14.25">
      <c r="A349" s="10"/>
      <c r="B349" s="10"/>
      <c r="C349" s="26"/>
      <c r="D349" s="26"/>
      <c r="E349" s="7"/>
      <c r="F349" s="8"/>
      <c r="G349" s="27">
        <f t="shared" si="20"/>
        <v>0</v>
      </c>
    </row>
    <row r="350" spans="1:7" ht="14.25">
      <c r="A350" s="10"/>
      <c r="B350" s="10"/>
      <c r="C350" s="26"/>
      <c r="D350" s="26"/>
      <c r="E350" s="7"/>
      <c r="F350" s="8"/>
      <c r="G350" s="27">
        <f t="shared" si="20"/>
        <v>0</v>
      </c>
    </row>
    <row r="351" spans="1:7" ht="14.25">
      <c r="A351" s="10"/>
      <c r="B351" s="10"/>
      <c r="C351" s="26"/>
      <c r="D351" s="26"/>
      <c r="E351" s="7"/>
      <c r="F351" s="8"/>
      <c r="G351" s="27">
        <f t="shared" si="20"/>
        <v>0</v>
      </c>
    </row>
    <row r="352" spans="1:7" ht="14.25">
      <c r="A352" s="10"/>
      <c r="B352" s="10"/>
      <c r="C352" s="26"/>
      <c r="D352" s="26"/>
      <c r="E352" s="7"/>
      <c r="F352" s="8"/>
      <c r="G352" s="27">
        <f t="shared" si="20"/>
        <v>0</v>
      </c>
    </row>
    <row r="353" spans="1:7" ht="14.25">
      <c r="A353" s="10"/>
      <c r="B353" s="10"/>
      <c r="C353" s="26"/>
      <c r="D353" s="26"/>
      <c r="E353" s="7"/>
      <c r="F353" s="8"/>
      <c r="G353" s="27">
        <f t="shared" si="20"/>
        <v>0</v>
      </c>
    </row>
    <row r="354" spans="1:7" ht="14.25">
      <c r="A354" s="10"/>
      <c r="B354" s="10"/>
      <c r="C354" s="26"/>
      <c r="D354" s="26"/>
      <c r="E354" s="7"/>
      <c r="F354" s="8"/>
      <c r="G354" s="27">
        <f t="shared" si="20"/>
        <v>0</v>
      </c>
    </row>
    <row r="355" spans="1:7" ht="14.25">
      <c r="A355" s="10"/>
      <c r="B355" s="10"/>
      <c r="C355" s="26"/>
      <c r="D355" s="26"/>
      <c r="E355" s="7"/>
      <c r="F355" s="8"/>
      <c r="G355" s="27">
        <f t="shared" si="20"/>
        <v>0</v>
      </c>
    </row>
    <row r="356" spans="1:7" ht="14.25">
      <c r="A356" s="10"/>
      <c r="B356" s="10"/>
      <c r="C356" s="26"/>
      <c r="D356" s="26"/>
      <c r="E356" s="7"/>
      <c r="F356" s="8"/>
      <c r="G356" s="27">
        <f t="shared" si="20"/>
        <v>0</v>
      </c>
    </row>
    <row r="357" spans="1:7" ht="14.25">
      <c r="A357" s="10"/>
      <c r="B357" s="10"/>
      <c r="C357" s="26"/>
      <c r="D357" s="26"/>
      <c r="E357" s="7"/>
      <c r="F357" s="8"/>
      <c r="G357" s="27">
        <f t="shared" si="20"/>
        <v>0</v>
      </c>
    </row>
    <row r="358" spans="1:7" ht="14.25">
      <c r="A358" s="10"/>
      <c r="B358" s="10"/>
      <c r="C358" s="26"/>
      <c r="D358" s="26"/>
      <c r="E358" s="7"/>
      <c r="F358" s="8"/>
      <c r="G358" s="27">
        <f t="shared" si="20"/>
        <v>0</v>
      </c>
    </row>
    <row r="359" spans="1:7" ht="14.25">
      <c r="A359" s="10"/>
      <c r="B359" s="10"/>
      <c r="C359" s="26"/>
      <c r="D359" s="26"/>
      <c r="E359" s="7"/>
      <c r="F359" s="8"/>
      <c r="G359" s="27">
        <f t="shared" si="20"/>
        <v>0</v>
      </c>
    </row>
    <row r="360" spans="1:7" ht="14.25">
      <c r="A360" s="10"/>
      <c r="B360" s="10"/>
      <c r="C360" s="26"/>
      <c r="D360" s="26"/>
      <c r="E360" s="7"/>
      <c r="F360" s="8"/>
      <c r="G360" s="27">
        <f t="shared" si="20"/>
        <v>0</v>
      </c>
    </row>
    <row r="361" spans="1:7" ht="14.25">
      <c r="A361" s="10"/>
      <c r="B361" s="10"/>
      <c r="C361" s="26"/>
      <c r="D361" s="26"/>
      <c r="E361" s="7"/>
      <c r="F361" s="8"/>
      <c r="G361" s="27">
        <f t="shared" si="20"/>
        <v>0</v>
      </c>
    </row>
    <row r="362" spans="1:7" ht="15" thickBot="1">
      <c r="A362" s="10"/>
      <c r="B362" s="10"/>
      <c r="C362" s="28"/>
      <c r="D362" s="26"/>
      <c r="E362" s="24"/>
      <c r="F362" s="25"/>
      <c r="G362" s="37">
        <f t="shared" si="20"/>
        <v>0</v>
      </c>
    </row>
    <row r="363" spans="1:7" ht="15" thickBot="1">
      <c r="A363" s="10"/>
      <c r="B363" s="10"/>
      <c r="C363" s="333" t="str">
        <f>+A348&amp;", "&amp;B348</f>
        <v xml:space="preserve">, </v>
      </c>
      <c r="D363" s="334"/>
      <c r="E363" s="334"/>
      <c r="F363" s="38" t="s">
        <v>173</v>
      </c>
      <c r="G363" s="11">
        <f>SUM(G348:G362)</f>
        <v>0</v>
      </c>
    </row>
    <row r="364" spans="1:7" ht="14.25">
      <c r="A364" s="4"/>
      <c r="B364" s="4"/>
      <c r="C364" s="4"/>
      <c r="D364" s="13"/>
      <c r="E364" s="4"/>
      <c r="F364" s="4"/>
      <c r="G364" s="4"/>
    </row>
    <row r="365" spans="1:7" ht="14.25">
      <c r="A365" s="4"/>
      <c r="B365" s="4"/>
      <c r="C365" s="4"/>
      <c r="D365" s="13"/>
      <c r="E365" s="4"/>
      <c r="F365" s="4"/>
      <c r="G365" s="4"/>
    </row>
    <row r="366" spans="1:7" ht="14.25">
      <c r="A366" s="4"/>
      <c r="B366" s="4"/>
      <c r="C366" s="4"/>
      <c r="D366" s="13"/>
      <c r="E366" s="4"/>
      <c r="F366" s="4"/>
      <c r="G366" s="4"/>
    </row>
    <row r="367" spans="1:7" ht="14.25">
      <c r="A367" s="4"/>
      <c r="B367" s="4"/>
      <c r="C367" s="4"/>
      <c r="D367" s="13"/>
      <c r="E367" s="4"/>
      <c r="F367" s="4"/>
      <c r="G367" s="4"/>
    </row>
    <row r="368" spans="1:7" ht="14.25">
      <c r="A368" s="4"/>
      <c r="B368" s="4"/>
      <c r="C368" s="4"/>
      <c r="D368" s="13"/>
      <c r="E368" s="4"/>
      <c r="F368" s="4"/>
      <c r="G368" s="4"/>
    </row>
    <row r="369" spans="1:7" ht="14.25">
      <c r="A369" s="4"/>
      <c r="B369" s="4"/>
      <c r="C369" s="4"/>
      <c r="D369" s="13"/>
      <c r="E369" s="4"/>
      <c r="F369" s="4"/>
      <c r="G369" s="4"/>
    </row>
    <row r="370" spans="1:7" ht="14.25">
      <c r="A370" s="4"/>
      <c r="B370" s="4"/>
      <c r="C370" s="4"/>
      <c r="D370" s="13"/>
      <c r="E370" s="4"/>
      <c r="F370" s="4"/>
      <c r="G370" s="4"/>
    </row>
    <row r="371" spans="1:7" ht="14.25">
      <c r="A371" s="4"/>
      <c r="B371" s="4"/>
      <c r="C371" s="4"/>
      <c r="D371" s="15"/>
      <c r="E371" s="16"/>
      <c r="F371" s="16"/>
      <c r="G371" s="4"/>
    </row>
    <row r="372" spans="1:7" ht="14.25">
      <c r="A372" s="4"/>
      <c r="B372" s="4"/>
      <c r="C372" s="4"/>
      <c r="D372" s="15"/>
      <c r="E372" s="16"/>
      <c r="F372" s="16"/>
      <c r="G372" s="4"/>
    </row>
    <row r="373" spans="1:7" ht="14.25">
      <c r="A373" s="4"/>
      <c r="B373" s="4"/>
      <c r="C373" s="4"/>
      <c r="D373" s="15"/>
      <c r="E373" s="16"/>
      <c r="F373" s="16"/>
      <c r="G373" s="4"/>
    </row>
    <row r="374" spans="1:7" ht="14.25">
      <c r="A374" s="4"/>
      <c r="B374" s="4"/>
      <c r="C374" s="4"/>
      <c r="D374" s="13"/>
      <c r="E374" s="4"/>
      <c r="F374" s="4"/>
      <c r="G374" s="4"/>
    </row>
    <row r="375" spans="1:7" ht="14.25">
      <c r="A375" s="4"/>
      <c r="B375" s="4"/>
      <c r="C375" s="4"/>
      <c r="D375" s="13"/>
      <c r="E375" s="4"/>
      <c r="F375" s="4"/>
      <c r="G375" s="4"/>
    </row>
    <row r="376" spans="1:7" ht="14.25">
      <c r="A376" s="12"/>
      <c r="B376" s="12"/>
      <c r="C376" s="17"/>
      <c r="D376" s="13"/>
      <c r="E376" s="4"/>
      <c r="F376" s="4"/>
      <c r="G376" s="4"/>
    </row>
    <row r="377" spans="1:7" ht="14.25">
      <c r="A377" s="12"/>
      <c r="B377" s="12"/>
      <c r="C377" s="18"/>
      <c r="D377" s="13"/>
      <c r="E377" s="4"/>
      <c r="F377" s="4"/>
      <c r="G377" s="4"/>
    </row>
    <row r="378" spans="1:7" ht="14.25">
      <c r="A378" s="12"/>
      <c r="B378" s="12"/>
      <c r="C378" s="18"/>
      <c r="D378" s="13"/>
      <c r="E378" s="4"/>
      <c r="F378" s="4"/>
      <c r="G378" s="4"/>
    </row>
    <row r="379" spans="1:7" ht="14.25">
      <c r="A379" s="12"/>
      <c r="B379" s="12"/>
      <c r="C379" s="18"/>
      <c r="D379" s="13"/>
      <c r="E379" s="4"/>
      <c r="F379" s="4"/>
      <c r="G379" s="4"/>
    </row>
    <row r="380" spans="1:7" ht="14.25">
      <c r="A380" s="12"/>
      <c r="B380" s="12"/>
      <c r="C380" s="17"/>
      <c r="D380" s="13"/>
      <c r="E380" s="4"/>
      <c r="F380" s="4"/>
      <c r="G380" s="4"/>
    </row>
    <row r="381" spans="1:7" ht="14.25">
      <c r="A381" s="12"/>
      <c r="B381" s="12"/>
      <c r="C381" s="17"/>
      <c r="D381" s="13"/>
      <c r="E381" s="4"/>
      <c r="F381" s="4"/>
      <c r="G381" s="4"/>
    </row>
    <row r="382" spans="1:7" ht="14.25">
      <c r="A382" s="12"/>
      <c r="B382" s="12"/>
      <c r="C382" s="18"/>
      <c r="D382" s="13"/>
      <c r="E382" s="4"/>
      <c r="F382" s="4"/>
      <c r="G382" s="4"/>
    </row>
    <row r="383" spans="1:7" ht="14.25">
      <c r="A383" s="12" t="s">
        <v>171</v>
      </c>
      <c r="B383" s="12"/>
      <c r="C383" s="17"/>
      <c r="D383" s="13"/>
      <c r="E383" s="4"/>
      <c r="F383" s="4"/>
      <c r="G383" s="4"/>
    </row>
    <row r="384" spans="1:7" ht="14.25">
      <c r="A384" s="45" t="s">
        <v>42</v>
      </c>
      <c r="B384" s="45"/>
      <c r="C384" s="45"/>
      <c r="D384" s="71" t="s">
        <v>324</v>
      </c>
      <c r="E384" s="14"/>
      <c r="F384" s="14"/>
      <c r="G384" s="14"/>
    </row>
    <row r="385" spans="1:7" ht="14.25">
      <c r="A385" s="45" t="s">
        <v>4</v>
      </c>
      <c r="B385" s="45" t="s">
        <v>5</v>
      </c>
      <c r="C385" s="46" t="s">
        <v>116</v>
      </c>
      <c r="D385" s="71">
        <v>1</v>
      </c>
      <c r="E385" s="14"/>
      <c r="F385" s="14"/>
      <c r="G385" s="14"/>
    </row>
    <row r="386" spans="1:7" ht="14.25">
      <c r="A386" s="49" t="s">
        <v>48</v>
      </c>
      <c r="B386" s="50">
        <v>6</v>
      </c>
      <c r="C386" s="49" t="s">
        <v>43</v>
      </c>
      <c r="D386" s="71">
        <v>2</v>
      </c>
      <c r="E386" s="14"/>
      <c r="F386" s="14"/>
      <c r="G386" s="14"/>
    </row>
    <row r="387" spans="1:7" ht="14.25">
      <c r="A387" s="49" t="s">
        <v>49</v>
      </c>
      <c r="B387" s="50">
        <v>5</v>
      </c>
      <c r="C387" s="49" t="s">
        <v>40</v>
      </c>
      <c r="D387" s="71">
        <v>3</v>
      </c>
      <c r="E387" s="14"/>
      <c r="F387" s="14"/>
      <c r="G387" s="14"/>
    </row>
    <row r="388" spans="1:7" ht="14.25">
      <c r="A388" s="49" t="s">
        <v>50</v>
      </c>
      <c r="B388" s="50">
        <v>4</v>
      </c>
      <c r="C388" s="49" t="s">
        <v>10</v>
      </c>
      <c r="D388" s="71">
        <v>4</v>
      </c>
      <c r="E388" s="14"/>
      <c r="F388" s="14"/>
      <c r="G388" s="14"/>
    </row>
    <row r="389" spans="1:7" ht="14.25">
      <c r="A389" s="49" t="s">
        <v>51</v>
      </c>
      <c r="B389" s="50">
        <v>3</v>
      </c>
      <c r="C389" s="49" t="s">
        <v>12</v>
      </c>
      <c r="D389" s="71" t="s">
        <v>271</v>
      </c>
      <c r="E389" s="14"/>
      <c r="F389" s="14"/>
      <c r="G389" s="14"/>
    </row>
    <row r="390" spans="1:7" ht="14.25">
      <c r="A390" s="49" t="s">
        <v>312</v>
      </c>
      <c r="B390" s="50">
        <v>2</v>
      </c>
      <c r="C390" s="49" t="s">
        <v>11</v>
      </c>
      <c r="D390" s="19"/>
      <c r="E390" s="14"/>
      <c r="F390" s="14"/>
      <c r="G390" s="14"/>
    </row>
    <row r="391" spans="1:7" ht="14.25">
      <c r="A391" s="49" t="s">
        <v>44</v>
      </c>
      <c r="B391" s="50">
        <v>6</v>
      </c>
      <c r="C391" s="49" t="s">
        <v>24</v>
      </c>
      <c r="D391" s="19"/>
      <c r="E391" s="14"/>
      <c r="F391" s="14"/>
      <c r="G391" s="14"/>
    </row>
    <row r="392" spans="1:7" ht="14.25">
      <c r="A392" s="49" t="s">
        <v>45</v>
      </c>
      <c r="B392" s="50">
        <v>5</v>
      </c>
      <c r="C392" s="49" t="s">
        <v>36</v>
      </c>
      <c r="D392" s="19"/>
      <c r="E392" s="14"/>
      <c r="F392" s="14"/>
      <c r="G392" s="14"/>
    </row>
    <row r="393" spans="1:7" ht="14.25">
      <c r="A393" s="49" t="s">
        <v>46</v>
      </c>
      <c r="B393" s="50">
        <v>4</v>
      </c>
      <c r="C393" s="49" t="s">
        <v>7</v>
      </c>
      <c r="D393" s="19"/>
      <c r="E393" s="14"/>
      <c r="F393" s="14"/>
      <c r="G393" s="14"/>
    </row>
    <row r="394" spans="1:7" ht="14.25">
      <c r="A394" s="49" t="s">
        <v>47</v>
      </c>
      <c r="B394" s="50">
        <v>3</v>
      </c>
      <c r="C394" s="49" t="s">
        <v>37</v>
      </c>
      <c r="D394" s="19"/>
      <c r="E394" s="14"/>
      <c r="F394" s="14"/>
      <c r="G394" s="14"/>
    </row>
    <row r="395" spans="1:7" ht="14.25">
      <c r="A395" s="49" t="s">
        <v>313</v>
      </c>
      <c r="B395" s="50">
        <v>2</v>
      </c>
      <c r="C395" s="49" t="s">
        <v>41</v>
      </c>
      <c r="D395" s="19"/>
      <c r="E395" s="14"/>
      <c r="F395" s="14"/>
      <c r="G395" s="14"/>
    </row>
    <row r="396" spans="1:7" ht="14.25">
      <c r="A396" s="49" t="s">
        <v>52</v>
      </c>
      <c r="B396" s="50">
        <v>6</v>
      </c>
      <c r="C396" s="49" t="s">
        <v>19</v>
      </c>
      <c r="D396" s="19"/>
      <c r="E396" s="14"/>
      <c r="F396" s="14"/>
      <c r="G396" s="14"/>
    </row>
    <row r="397" spans="1:7" ht="14.25">
      <c r="A397" s="49" t="s">
        <v>53</v>
      </c>
      <c r="B397" s="50">
        <v>5</v>
      </c>
      <c r="C397" s="49" t="s">
        <v>117</v>
      </c>
      <c r="D397" s="19"/>
      <c r="E397" s="14"/>
      <c r="F397" s="14"/>
      <c r="G397" s="14"/>
    </row>
    <row r="398" spans="1:7" ht="14.25">
      <c r="A398" s="49" t="s">
        <v>54</v>
      </c>
      <c r="B398" s="50">
        <v>4</v>
      </c>
      <c r="C398" s="49" t="s">
        <v>118</v>
      </c>
      <c r="D398" s="19"/>
      <c r="E398" s="14"/>
      <c r="F398" s="14"/>
      <c r="G398" s="14"/>
    </row>
    <row r="399" spans="1:7" ht="14.25">
      <c r="A399" s="49" t="s">
        <v>55</v>
      </c>
      <c r="B399" s="50">
        <v>3</v>
      </c>
      <c r="C399" s="49" t="s">
        <v>20</v>
      </c>
      <c r="D399" s="19"/>
      <c r="E399" s="14"/>
      <c r="F399" s="14"/>
      <c r="G399" s="14"/>
    </row>
    <row r="400" spans="1:7" ht="14.25">
      <c r="A400" s="49" t="s">
        <v>314</v>
      </c>
      <c r="B400" s="50">
        <v>2</v>
      </c>
      <c r="C400" s="49" t="s">
        <v>119</v>
      </c>
      <c r="D400" s="19"/>
      <c r="E400" s="14"/>
      <c r="F400" s="14"/>
      <c r="G400" s="14"/>
    </row>
    <row r="401" spans="1:7" ht="14.25">
      <c r="A401" s="49" t="s">
        <v>56</v>
      </c>
      <c r="B401" s="50">
        <v>6</v>
      </c>
      <c r="C401" s="49" t="s">
        <v>120</v>
      </c>
      <c r="D401" s="19"/>
      <c r="E401" s="14"/>
      <c r="F401" s="14"/>
      <c r="G401" s="14"/>
    </row>
    <row r="402" spans="1:7" ht="14.25">
      <c r="A402" s="49" t="s">
        <v>57</v>
      </c>
      <c r="B402" s="50">
        <v>5</v>
      </c>
      <c r="C402" s="49" t="s">
        <v>121</v>
      </c>
      <c r="D402" s="19"/>
      <c r="E402" s="14"/>
      <c r="F402" s="14"/>
      <c r="G402" s="14"/>
    </row>
    <row r="403" spans="1:7" ht="14.25">
      <c r="A403" s="49" t="s">
        <v>58</v>
      </c>
      <c r="B403" s="50">
        <v>4</v>
      </c>
      <c r="C403" s="49" t="s">
        <v>122</v>
      </c>
      <c r="D403" s="19"/>
      <c r="E403" s="14"/>
      <c r="F403" s="14"/>
      <c r="G403" s="14"/>
    </row>
    <row r="404" spans="1:7" ht="14.25">
      <c r="A404" s="49" t="s">
        <v>59</v>
      </c>
      <c r="B404" s="50">
        <v>3</v>
      </c>
      <c r="C404" s="49"/>
      <c r="D404" s="19"/>
      <c r="E404" s="14"/>
      <c r="F404" s="14"/>
      <c r="G404" s="14"/>
    </row>
    <row r="405" spans="1:7" ht="14.25">
      <c r="A405" s="49" t="s">
        <v>315</v>
      </c>
      <c r="B405" s="50">
        <v>2</v>
      </c>
      <c r="C405" s="49"/>
      <c r="D405" s="19"/>
      <c r="E405" s="14"/>
      <c r="F405" s="14"/>
      <c r="G405" s="14"/>
    </row>
    <row r="406" spans="1:7" ht="14.25">
      <c r="A406" s="49" t="s">
        <v>60</v>
      </c>
      <c r="B406" s="50">
        <v>6</v>
      </c>
      <c r="C406" s="45"/>
      <c r="D406" s="19"/>
      <c r="E406" s="14"/>
      <c r="F406" s="14"/>
      <c r="G406" s="14"/>
    </row>
    <row r="407" spans="1:7" ht="14.25">
      <c r="A407" s="49" t="s">
        <v>61</v>
      </c>
      <c r="B407" s="50">
        <v>5</v>
      </c>
      <c r="C407" s="45"/>
      <c r="D407" s="19"/>
      <c r="E407" s="14"/>
      <c r="F407" s="14"/>
      <c r="G407" s="14"/>
    </row>
    <row r="408" spans="1:7" ht="14.25">
      <c r="A408" s="49" t="s">
        <v>62</v>
      </c>
      <c r="B408" s="50">
        <v>4</v>
      </c>
      <c r="C408" s="45"/>
      <c r="D408" s="19"/>
      <c r="E408" s="14"/>
      <c r="F408" s="14"/>
      <c r="G408" s="14"/>
    </row>
    <row r="409" spans="1:7" ht="14.25">
      <c r="A409" s="49" t="s">
        <v>63</v>
      </c>
      <c r="B409" s="50">
        <v>3</v>
      </c>
      <c r="C409" s="45"/>
      <c r="D409" s="19"/>
      <c r="E409" s="14"/>
      <c r="F409" s="14"/>
      <c r="G409" s="14"/>
    </row>
    <row r="410" spans="1:7" ht="14.25">
      <c r="A410" s="49" t="s">
        <v>316</v>
      </c>
      <c r="B410" s="50">
        <v>2</v>
      </c>
      <c r="C410" s="45"/>
      <c r="D410" s="19"/>
      <c r="E410" s="14"/>
      <c r="F410" s="14"/>
      <c r="G410" s="14"/>
    </row>
    <row r="411" spans="1:7" ht="14.25">
      <c r="A411" s="49" t="s">
        <v>64</v>
      </c>
      <c r="B411" s="50">
        <v>6</v>
      </c>
      <c r="C411" s="45"/>
      <c r="D411" s="19"/>
      <c r="E411" s="14"/>
      <c r="F411" s="14"/>
      <c r="G411" s="14"/>
    </row>
    <row r="412" spans="1:7" ht="14.25">
      <c r="A412" s="49" t="s">
        <v>65</v>
      </c>
      <c r="B412" s="50">
        <v>5</v>
      </c>
      <c r="C412" s="45"/>
      <c r="D412" s="19"/>
      <c r="E412" s="14"/>
      <c r="F412" s="14"/>
      <c r="G412" s="14"/>
    </row>
    <row r="413" spans="1:7" ht="14.25">
      <c r="A413" s="49" t="s">
        <v>66</v>
      </c>
      <c r="B413" s="50">
        <v>4</v>
      </c>
      <c r="C413" s="45"/>
      <c r="D413" s="19"/>
      <c r="E413" s="14"/>
      <c r="F413" s="14"/>
      <c r="G413" s="14"/>
    </row>
    <row r="414" spans="1:7" ht="14.25">
      <c r="A414" s="49" t="s">
        <v>67</v>
      </c>
      <c r="B414" s="50">
        <v>3</v>
      </c>
      <c r="C414" s="45"/>
      <c r="D414" s="19"/>
      <c r="E414" s="14"/>
      <c r="F414" s="14"/>
      <c r="G414" s="14"/>
    </row>
    <row r="415" spans="1:7" ht="14.25">
      <c r="A415" s="49" t="s">
        <v>275</v>
      </c>
      <c r="B415" s="50">
        <v>2</v>
      </c>
      <c r="C415" s="45"/>
      <c r="D415" s="19"/>
      <c r="E415" s="14"/>
      <c r="F415" s="14"/>
      <c r="G415" s="14"/>
    </row>
    <row r="416" spans="1:7" ht="14.25">
      <c r="A416" s="49" t="s">
        <v>68</v>
      </c>
      <c r="B416" s="50">
        <v>6</v>
      </c>
      <c r="C416" s="45"/>
      <c r="D416" s="19"/>
      <c r="E416" s="14"/>
      <c r="F416" s="14"/>
      <c r="G416" s="14"/>
    </row>
    <row r="417" spans="1:7" ht="14.25">
      <c r="A417" s="49" t="s">
        <v>69</v>
      </c>
      <c r="B417" s="50">
        <v>5</v>
      </c>
      <c r="C417" s="45"/>
      <c r="D417" s="19"/>
      <c r="E417" s="14"/>
      <c r="F417" s="14"/>
      <c r="G417" s="14"/>
    </row>
    <row r="418" spans="1:7" ht="14.25">
      <c r="A418" s="49" t="s">
        <v>70</v>
      </c>
      <c r="B418" s="50">
        <v>4</v>
      </c>
      <c r="C418" s="45"/>
      <c r="D418" s="19"/>
      <c r="E418" s="14"/>
      <c r="F418" s="14"/>
      <c r="G418" s="14"/>
    </row>
    <row r="419" spans="1:7" ht="14.25">
      <c r="A419" s="49" t="s">
        <v>71</v>
      </c>
      <c r="B419" s="50">
        <v>3</v>
      </c>
      <c r="C419" s="45"/>
      <c r="D419" s="19"/>
      <c r="E419" s="14"/>
      <c r="F419" s="14"/>
      <c r="G419" s="14"/>
    </row>
    <row r="420" spans="1:7" ht="14.25">
      <c r="A420" s="49" t="s">
        <v>276</v>
      </c>
      <c r="B420" s="50">
        <v>2</v>
      </c>
      <c r="C420" s="45"/>
      <c r="D420" s="19"/>
      <c r="E420" s="14"/>
      <c r="F420" s="14"/>
      <c r="G420" s="14"/>
    </row>
    <row r="421" spans="1:7" ht="14.25">
      <c r="A421" s="49" t="s">
        <v>72</v>
      </c>
      <c r="B421" s="50">
        <v>6</v>
      </c>
      <c r="C421" s="45"/>
      <c r="D421" s="19"/>
      <c r="E421" s="14"/>
      <c r="F421" s="14"/>
      <c r="G421" s="14"/>
    </row>
    <row r="422" spans="1:7" ht="14.25">
      <c r="A422" s="49" t="s">
        <v>73</v>
      </c>
      <c r="B422" s="50">
        <v>5</v>
      </c>
      <c r="C422" s="45"/>
      <c r="D422" s="19"/>
      <c r="E422" s="14"/>
      <c r="F422" s="14"/>
      <c r="G422" s="14"/>
    </row>
    <row r="423" spans="1:7" ht="14.25">
      <c r="A423" s="49" t="s">
        <v>74</v>
      </c>
      <c r="B423" s="50">
        <v>4</v>
      </c>
      <c r="C423" s="45"/>
      <c r="D423" s="19"/>
      <c r="E423" s="14"/>
      <c r="F423" s="14"/>
      <c r="G423" s="14"/>
    </row>
    <row r="424" spans="1:7" ht="14.25">
      <c r="A424" s="49" t="s">
        <v>75</v>
      </c>
      <c r="B424" s="50">
        <v>3</v>
      </c>
      <c r="C424" s="45"/>
      <c r="D424" s="19"/>
      <c r="E424" s="14"/>
      <c r="F424" s="14"/>
      <c r="G424" s="14"/>
    </row>
    <row r="425" spans="1:7" ht="14.25">
      <c r="A425" s="49" t="s">
        <v>317</v>
      </c>
      <c r="B425" s="50">
        <v>2</v>
      </c>
      <c r="C425" s="45"/>
      <c r="D425" s="19"/>
      <c r="E425" s="14"/>
      <c r="F425" s="14"/>
      <c r="G425" s="14"/>
    </row>
    <row r="426" spans="1:7" ht="14.25">
      <c r="A426" s="49" t="s">
        <v>76</v>
      </c>
      <c r="B426" s="50">
        <v>6</v>
      </c>
      <c r="C426" s="45"/>
      <c r="D426" s="19"/>
      <c r="E426" s="14"/>
      <c r="F426" s="14"/>
      <c r="G426" s="14"/>
    </row>
    <row r="427" spans="1:7" ht="14.25">
      <c r="A427" s="49" t="s">
        <v>77</v>
      </c>
      <c r="B427" s="50">
        <v>5</v>
      </c>
      <c r="C427" s="45"/>
      <c r="D427" s="19"/>
      <c r="E427" s="14"/>
      <c r="F427" s="14"/>
      <c r="G427" s="14"/>
    </row>
    <row r="428" spans="1:7" ht="14.25">
      <c r="A428" s="49" t="s">
        <v>78</v>
      </c>
      <c r="B428" s="50">
        <v>4</v>
      </c>
      <c r="C428" s="45"/>
      <c r="D428" s="19"/>
      <c r="E428" s="14"/>
      <c r="F428" s="14"/>
      <c r="G428" s="14"/>
    </row>
    <row r="429" spans="1:7" ht="14.25">
      <c r="A429" s="49" t="s">
        <v>79</v>
      </c>
      <c r="B429" s="50">
        <v>3</v>
      </c>
      <c r="C429" s="45"/>
      <c r="D429" s="19"/>
      <c r="E429" s="14"/>
      <c r="F429" s="14"/>
      <c r="G429" s="14"/>
    </row>
    <row r="430" spans="1:7" ht="14.25">
      <c r="A430" s="49" t="s">
        <v>279</v>
      </c>
      <c r="B430" s="50">
        <v>2</v>
      </c>
      <c r="C430" s="45"/>
      <c r="D430" s="19"/>
      <c r="E430" s="14"/>
      <c r="F430" s="14"/>
      <c r="G430" s="14"/>
    </row>
    <row r="431" spans="1:7" ht="14.25">
      <c r="A431" s="49" t="s">
        <v>80</v>
      </c>
      <c r="B431" s="50">
        <v>6</v>
      </c>
      <c r="C431" s="45"/>
      <c r="D431" s="19"/>
      <c r="E431" s="14"/>
      <c r="F431" s="14"/>
      <c r="G431" s="14"/>
    </row>
    <row r="432" spans="1:7" ht="14.25">
      <c r="A432" s="49" t="s">
        <v>81</v>
      </c>
      <c r="B432" s="50">
        <v>5</v>
      </c>
      <c r="C432" s="45"/>
      <c r="D432" s="19"/>
      <c r="E432" s="14"/>
      <c r="F432" s="14"/>
      <c r="G432" s="14"/>
    </row>
    <row r="433" spans="1:7" ht="14.25">
      <c r="A433" s="49" t="s">
        <v>82</v>
      </c>
      <c r="B433" s="50">
        <v>4</v>
      </c>
      <c r="C433" s="45"/>
      <c r="D433" s="19"/>
      <c r="E433" s="14"/>
      <c r="F433" s="14"/>
      <c r="G433" s="14"/>
    </row>
    <row r="434" spans="1:7" ht="14.25">
      <c r="A434" s="49" t="s">
        <v>83</v>
      </c>
      <c r="B434" s="50">
        <v>3</v>
      </c>
      <c r="C434" s="45"/>
      <c r="D434" s="19"/>
      <c r="E434" s="14"/>
      <c r="F434" s="14"/>
      <c r="G434" s="14"/>
    </row>
    <row r="435" spans="1:7" ht="14.25">
      <c r="A435" s="49" t="s">
        <v>280</v>
      </c>
      <c r="B435" s="50">
        <v>2</v>
      </c>
      <c r="C435" s="45"/>
      <c r="D435" s="19"/>
      <c r="E435" s="14"/>
      <c r="F435" s="14"/>
      <c r="G435" s="14"/>
    </row>
    <row r="436" spans="1:7" ht="14.25">
      <c r="A436" s="49" t="s">
        <v>84</v>
      </c>
      <c r="B436" s="50">
        <v>6</v>
      </c>
      <c r="C436" s="45"/>
      <c r="D436" s="19"/>
      <c r="E436" s="14"/>
      <c r="F436" s="14"/>
      <c r="G436" s="14"/>
    </row>
    <row r="437" spans="1:7" ht="14.25">
      <c r="A437" s="49" t="s">
        <v>85</v>
      </c>
      <c r="B437" s="50">
        <v>5</v>
      </c>
      <c r="C437" s="45"/>
      <c r="D437" s="19"/>
      <c r="E437" s="14"/>
      <c r="F437" s="14"/>
      <c r="G437" s="14"/>
    </row>
    <row r="438" spans="1:7" ht="14.25">
      <c r="A438" s="49" t="s">
        <v>86</v>
      </c>
      <c r="B438" s="50">
        <v>4</v>
      </c>
      <c r="C438" s="45"/>
      <c r="D438" s="19"/>
      <c r="E438" s="14"/>
      <c r="F438" s="14"/>
      <c r="G438" s="14"/>
    </row>
    <row r="439" spans="1:7" ht="14.25">
      <c r="A439" s="49" t="s">
        <v>87</v>
      </c>
      <c r="B439" s="50">
        <v>3</v>
      </c>
      <c r="C439" s="45"/>
      <c r="D439" s="19"/>
      <c r="E439" s="14"/>
      <c r="F439" s="14"/>
      <c r="G439" s="14"/>
    </row>
    <row r="440" spans="1:7" ht="14.25">
      <c r="A440" s="49" t="s">
        <v>318</v>
      </c>
      <c r="B440" s="50">
        <v>2</v>
      </c>
      <c r="C440" s="45"/>
      <c r="D440" s="19"/>
      <c r="E440" s="14"/>
      <c r="F440" s="14"/>
      <c r="G440" s="14"/>
    </row>
    <row r="441" spans="1:7" ht="14.25">
      <c r="A441" s="49" t="s">
        <v>88</v>
      </c>
      <c r="B441" s="50">
        <v>6</v>
      </c>
      <c r="C441" s="45"/>
      <c r="D441" s="19"/>
      <c r="E441" s="14"/>
      <c r="F441" s="14"/>
      <c r="G441" s="14"/>
    </row>
    <row r="442" spans="1:7" ht="14.25">
      <c r="A442" s="49" t="s">
        <v>89</v>
      </c>
      <c r="B442" s="50">
        <v>5</v>
      </c>
      <c r="C442" s="45"/>
      <c r="D442" s="19"/>
      <c r="E442" s="14"/>
      <c r="F442" s="14"/>
      <c r="G442" s="14"/>
    </row>
    <row r="443" spans="1:7" ht="14.25">
      <c r="A443" s="49" t="s">
        <v>90</v>
      </c>
      <c r="B443" s="50">
        <v>4</v>
      </c>
      <c r="C443" s="45"/>
      <c r="D443" s="19"/>
      <c r="E443" s="14"/>
      <c r="F443" s="14"/>
      <c r="G443" s="14"/>
    </row>
    <row r="444" spans="1:7" ht="14.25">
      <c r="A444" s="49" t="s">
        <v>91</v>
      </c>
      <c r="B444" s="50">
        <v>3</v>
      </c>
      <c r="C444" s="45"/>
      <c r="D444" s="19"/>
      <c r="E444" s="14"/>
      <c r="F444" s="14"/>
      <c r="G444" s="14"/>
    </row>
    <row r="445" spans="1:7" ht="14.25">
      <c r="A445" s="49" t="s">
        <v>294</v>
      </c>
      <c r="B445" s="50">
        <v>2</v>
      </c>
      <c r="C445" s="45"/>
      <c r="D445" s="19"/>
      <c r="E445" s="14"/>
      <c r="F445" s="14"/>
      <c r="G445" s="14"/>
    </row>
    <row r="446" spans="1:7" ht="14.25">
      <c r="A446" s="49" t="s">
        <v>92</v>
      </c>
      <c r="B446" s="50">
        <v>6</v>
      </c>
      <c r="C446" s="45"/>
      <c r="D446" s="19"/>
      <c r="E446" s="14"/>
      <c r="F446" s="14"/>
      <c r="G446" s="14"/>
    </row>
    <row r="447" spans="1:7" ht="14.25">
      <c r="A447" s="49" t="s">
        <v>93</v>
      </c>
      <c r="B447" s="50">
        <v>5</v>
      </c>
      <c r="C447" s="45"/>
      <c r="D447" s="19"/>
      <c r="E447" s="14"/>
      <c r="F447" s="14"/>
      <c r="G447" s="14"/>
    </row>
    <row r="448" spans="1:7" ht="14.25">
      <c r="A448" s="49" t="s">
        <v>94</v>
      </c>
      <c r="B448" s="50">
        <v>4</v>
      </c>
      <c r="C448" s="45"/>
      <c r="D448" s="19"/>
      <c r="E448" s="14"/>
      <c r="F448" s="14"/>
      <c r="G448" s="14"/>
    </row>
    <row r="449" spans="1:7" ht="14.25">
      <c r="A449" s="49" t="s">
        <v>95</v>
      </c>
      <c r="B449" s="50">
        <v>3</v>
      </c>
      <c r="C449" s="45"/>
      <c r="D449" s="19"/>
      <c r="E449" s="14"/>
      <c r="F449" s="14"/>
      <c r="G449" s="14"/>
    </row>
    <row r="450" spans="1:7" ht="14.25">
      <c r="A450" s="49" t="s">
        <v>295</v>
      </c>
      <c r="B450" s="50">
        <v>2</v>
      </c>
      <c r="C450" s="45"/>
      <c r="D450" s="19"/>
      <c r="E450" s="14"/>
      <c r="F450" s="14"/>
      <c r="G450" s="14"/>
    </row>
    <row r="451" spans="1:7" ht="14.25">
      <c r="A451" s="49" t="s">
        <v>96</v>
      </c>
      <c r="B451" s="50">
        <v>6</v>
      </c>
      <c r="C451" s="45"/>
      <c r="D451" s="19"/>
      <c r="E451" s="14"/>
      <c r="F451" s="14"/>
      <c r="G451" s="14"/>
    </row>
    <row r="452" spans="1:7" ht="14.25">
      <c r="A452" s="49" t="s">
        <v>97</v>
      </c>
      <c r="B452" s="50">
        <v>5</v>
      </c>
      <c r="C452" s="45"/>
      <c r="D452" s="19"/>
      <c r="E452" s="14"/>
      <c r="F452" s="14"/>
      <c r="G452" s="14"/>
    </row>
    <row r="453" spans="1:7" ht="14.25">
      <c r="A453" s="49" t="s">
        <v>98</v>
      </c>
      <c r="B453" s="50">
        <v>4</v>
      </c>
      <c r="C453" s="45"/>
      <c r="D453" s="19"/>
      <c r="E453" s="14"/>
      <c r="F453" s="14"/>
      <c r="G453" s="14"/>
    </row>
    <row r="454" spans="1:7" ht="14.25">
      <c r="A454" s="49" t="s">
        <v>99</v>
      </c>
      <c r="B454" s="50">
        <v>3</v>
      </c>
      <c r="C454" s="45"/>
      <c r="D454" s="19"/>
      <c r="E454" s="14"/>
      <c r="F454" s="14"/>
      <c r="G454" s="14"/>
    </row>
    <row r="455" spans="1:7" ht="14.25">
      <c r="A455" s="49" t="s">
        <v>319</v>
      </c>
      <c r="B455" s="50">
        <v>2</v>
      </c>
      <c r="C455" s="45"/>
      <c r="D455" s="19"/>
      <c r="E455" s="14"/>
      <c r="F455" s="14"/>
      <c r="G455" s="14"/>
    </row>
    <row r="456" spans="1:7" ht="14.25">
      <c r="A456" s="49" t="s">
        <v>100</v>
      </c>
      <c r="B456" s="50">
        <v>6</v>
      </c>
      <c r="C456" s="45"/>
      <c r="D456" s="19"/>
      <c r="E456" s="14"/>
      <c r="F456" s="14"/>
      <c r="G456" s="14"/>
    </row>
    <row r="457" spans="1:7" ht="14.25">
      <c r="A457" s="49" t="s">
        <v>101</v>
      </c>
      <c r="B457" s="50">
        <v>5</v>
      </c>
      <c r="C457" s="45"/>
      <c r="D457" s="19"/>
      <c r="E457" s="14"/>
      <c r="F457" s="14"/>
      <c r="G457" s="14"/>
    </row>
    <row r="458" spans="1:7" ht="14.25">
      <c r="A458" s="49" t="s">
        <v>102</v>
      </c>
      <c r="B458" s="50">
        <v>4</v>
      </c>
      <c r="C458" s="45"/>
      <c r="D458" s="19"/>
      <c r="E458" s="14"/>
      <c r="F458" s="14"/>
      <c r="G458" s="14"/>
    </row>
    <row r="459" spans="1:7" ht="14.25">
      <c r="A459" s="49" t="s">
        <v>103</v>
      </c>
      <c r="B459" s="50">
        <v>3</v>
      </c>
      <c r="C459" s="45"/>
      <c r="D459" s="19"/>
      <c r="E459" s="14"/>
      <c r="F459" s="14"/>
      <c r="G459" s="14"/>
    </row>
    <row r="460" spans="1:7" ht="14.25">
      <c r="A460" s="49" t="s">
        <v>303</v>
      </c>
      <c r="B460" s="50">
        <v>2</v>
      </c>
      <c r="C460" s="45"/>
      <c r="D460" s="19"/>
      <c r="E460" s="14"/>
      <c r="F460" s="14"/>
      <c r="G460" s="14"/>
    </row>
    <row r="461" spans="1:7" ht="14.25">
      <c r="A461" s="49" t="s">
        <v>104</v>
      </c>
      <c r="B461" s="50">
        <v>6</v>
      </c>
      <c r="C461" s="45"/>
      <c r="D461" s="19"/>
      <c r="E461" s="14"/>
      <c r="F461" s="14"/>
      <c r="G461" s="14"/>
    </row>
    <row r="462" spans="1:7" ht="14.25">
      <c r="A462" s="49" t="s">
        <v>105</v>
      </c>
      <c r="B462" s="50">
        <v>5</v>
      </c>
      <c r="C462" s="45"/>
      <c r="D462" s="19"/>
      <c r="E462" s="14"/>
      <c r="F462" s="14"/>
      <c r="G462" s="14"/>
    </row>
    <row r="463" spans="1:7" ht="14.25">
      <c r="A463" s="49" t="s">
        <v>106</v>
      </c>
      <c r="B463" s="50">
        <v>4</v>
      </c>
      <c r="C463" s="45"/>
      <c r="D463" s="19"/>
      <c r="E463" s="14"/>
      <c r="F463" s="14"/>
      <c r="G463" s="14"/>
    </row>
    <row r="464" spans="1:7" ht="14.25">
      <c r="A464" s="49" t="s">
        <v>107</v>
      </c>
      <c r="B464" s="50">
        <v>3</v>
      </c>
      <c r="C464" s="45"/>
      <c r="D464" s="19"/>
      <c r="E464" s="14"/>
      <c r="F464" s="14"/>
      <c r="G464" s="14"/>
    </row>
    <row r="465" spans="1:7" ht="14.25">
      <c r="A465" s="49" t="s">
        <v>305</v>
      </c>
      <c r="B465" s="50">
        <v>2</v>
      </c>
      <c r="C465" s="45"/>
      <c r="D465" s="19"/>
      <c r="E465" s="14"/>
      <c r="F465" s="14"/>
      <c r="G465" s="14"/>
    </row>
    <row r="466" spans="1:7" ht="14.25">
      <c r="A466" s="49" t="s">
        <v>108</v>
      </c>
      <c r="B466" s="50">
        <v>6</v>
      </c>
      <c r="C466" s="45"/>
      <c r="D466" s="19"/>
      <c r="E466" s="14"/>
      <c r="F466" s="14"/>
      <c r="G466" s="14"/>
    </row>
    <row r="467" spans="1:7" ht="14.25">
      <c r="A467" s="49" t="s">
        <v>109</v>
      </c>
      <c r="B467" s="50">
        <v>5</v>
      </c>
      <c r="C467" s="45"/>
      <c r="D467" s="19"/>
      <c r="E467" s="14"/>
      <c r="F467" s="14"/>
      <c r="G467" s="14"/>
    </row>
    <row r="468" spans="1:7" ht="14.25">
      <c r="A468" s="49" t="s">
        <v>110</v>
      </c>
      <c r="B468" s="50">
        <v>4</v>
      </c>
      <c r="C468" s="45"/>
      <c r="D468" s="19"/>
      <c r="E468" s="14"/>
      <c r="F468" s="14"/>
      <c r="G468" s="14"/>
    </row>
    <row r="469" spans="1:7" ht="14.25">
      <c r="A469" s="49" t="s">
        <v>111</v>
      </c>
      <c r="B469" s="50">
        <v>3</v>
      </c>
      <c r="C469" s="45"/>
      <c r="D469" s="19"/>
      <c r="E469" s="14"/>
      <c r="F469" s="14"/>
      <c r="G469" s="14"/>
    </row>
    <row r="470" spans="1:7" ht="14.25">
      <c r="A470" s="49" t="s">
        <v>320</v>
      </c>
      <c r="B470" s="50">
        <v>2</v>
      </c>
      <c r="C470" s="45"/>
      <c r="D470" s="19"/>
      <c r="E470" s="14"/>
      <c r="F470" s="14"/>
      <c r="G470" s="14"/>
    </row>
    <row r="471" spans="1:7" ht="14.25">
      <c r="A471" s="49" t="s">
        <v>112</v>
      </c>
      <c r="B471" s="50">
        <v>6</v>
      </c>
      <c r="C471" s="45"/>
      <c r="D471" s="19"/>
      <c r="E471" s="14"/>
      <c r="F471" s="14"/>
      <c r="G471" s="14"/>
    </row>
    <row r="472" spans="1:7" ht="14.25">
      <c r="A472" s="49" t="s">
        <v>113</v>
      </c>
      <c r="B472" s="50">
        <v>5</v>
      </c>
      <c r="C472" s="45"/>
      <c r="D472" s="19"/>
      <c r="E472" s="14"/>
      <c r="F472" s="14"/>
      <c r="G472" s="14"/>
    </row>
    <row r="473" spans="1:7" ht="14.25">
      <c r="A473" s="49" t="s">
        <v>114</v>
      </c>
      <c r="B473" s="50">
        <v>4</v>
      </c>
      <c r="C473" s="45"/>
      <c r="D473" s="19"/>
      <c r="E473" s="14"/>
      <c r="F473" s="14"/>
      <c r="G473" s="14"/>
    </row>
    <row r="474" spans="1:7" ht="14.25">
      <c r="A474" s="49" t="s">
        <v>115</v>
      </c>
      <c r="B474" s="50">
        <v>3</v>
      </c>
      <c r="C474" s="45"/>
      <c r="D474" s="19"/>
      <c r="E474" s="14"/>
      <c r="F474" s="14"/>
      <c r="G474" s="14"/>
    </row>
    <row r="475" spans="1:7" ht="14.25">
      <c r="A475" s="49" t="s">
        <v>321</v>
      </c>
      <c r="B475" s="50">
        <v>2</v>
      </c>
      <c r="C475" s="45"/>
      <c r="D475" s="19"/>
      <c r="E475" s="14"/>
      <c r="F475" s="14"/>
      <c r="G475" s="14"/>
    </row>
    <row r="476" spans="1:7" ht="14.25">
      <c r="A476" s="20"/>
      <c r="B476" s="14"/>
      <c r="C476" s="14"/>
      <c r="D476" s="19"/>
      <c r="E476" s="14"/>
      <c r="F476" s="14"/>
      <c r="G476" s="14"/>
    </row>
    <row r="477" spans="1:7" ht="14.25">
      <c r="A477" s="20"/>
      <c r="B477" s="14"/>
      <c r="C477" s="14"/>
      <c r="D477" s="19"/>
      <c r="E477" s="14"/>
      <c r="F477" s="14"/>
      <c r="G477" s="14"/>
    </row>
    <row r="478" spans="1:7" ht="14.25">
      <c r="A478" s="20"/>
      <c r="B478" s="14"/>
      <c r="C478" s="14"/>
      <c r="D478" s="19"/>
      <c r="E478" s="14"/>
      <c r="F478" s="14"/>
      <c r="G478" s="14"/>
    </row>
    <row r="479" spans="1:7" ht="14.25">
      <c r="A479" s="20"/>
      <c r="B479" s="14"/>
      <c r="C479" s="14"/>
      <c r="D479" s="19"/>
      <c r="E479" s="14"/>
      <c r="F479" s="14"/>
      <c r="G479" s="14"/>
    </row>
    <row r="480" spans="1:7" ht="14.25">
      <c r="A480" s="20"/>
      <c r="B480" s="14"/>
      <c r="C480" s="14"/>
      <c r="D480" s="19"/>
      <c r="E480" s="14"/>
      <c r="F480" s="14"/>
      <c r="G480" s="14"/>
    </row>
    <row r="481" spans="1:7" ht="14.25">
      <c r="A481" s="20"/>
      <c r="B481" s="14"/>
      <c r="C481" s="14"/>
      <c r="D481" s="19"/>
      <c r="E481" s="14"/>
      <c r="F481" s="14"/>
      <c r="G481" s="14"/>
    </row>
    <row r="482" spans="1:7" ht="14.25">
      <c r="A482" s="20"/>
      <c r="B482" s="14"/>
      <c r="C482" s="14"/>
      <c r="D482" s="19"/>
      <c r="E482" s="14"/>
      <c r="F482" s="14"/>
      <c r="G482" s="14"/>
    </row>
    <row r="483" spans="1:7" ht="14.25">
      <c r="A483" s="20"/>
      <c r="B483" s="14"/>
      <c r="C483" s="14"/>
      <c r="D483" s="19"/>
      <c r="E483" s="14"/>
      <c r="F483" s="14"/>
      <c r="G483" s="14"/>
    </row>
    <row r="484" spans="1:7" ht="14.25">
      <c r="A484" s="20"/>
      <c r="B484" s="14"/>
      <c r="C484" s="14"/>
      <c r="D484" s="19"/>
      <c r="E484" s="14"/>
      <c r="F484" s="14"/>
      <c r="G484" s="14"/>
    </row>
    <row r="485" spans="1:7" ht="14.25">
      <c r="A485" s="20"/>
      <c r="B485" s="14"/>
      <c r="C485" s="14"/>
      <c r="D485" s="19"/>
      <c r="E485" s="14"/>
      <c r="F485" s="14"/>
      <c r="G485" s="14"/>
    </row>
    <row r="486" spans="1:7" ht="14.25">
      <c r="A486" s="20"/>
      <c r="B486" s="14"/>
      <c r="C486" s="14"/>
      <c r="D486" s="19"/>
      <c r="E486" s="14"/>
      <c r="F486" s="14"/>
      <c r="G486" s="14"/>
    </row>
    <row r="487" spans="1:7" ht="14.25">
      <c r="A487" s="20"/>
      <c r="B487" s="14"/>
      <c r="C487" s="14"/>
      <c r="D487" s="19"/>
      <c r="E487" s="14"/>
      <c r="F487" s="14"/>
      <c r="G487" s="14"/>
    </row>
    <row r="488" spans="1:7" ht="14.25">
      <c r="A488" s="20"/>
      <c r="B488" s="14"/>
      <c r="C488" s="14"/>
      <c r="D488" s="19"/>
      <c r="E488" s="14"/>
      <c r="F488" s="14"/>
      <c r="G488" s="14"/>
    </row>
    <row r="489" spans="1:7" ht="14.25">
      <c r="A489" s="20"/>
      <c r="B489" s="14"/>
      <c r="C489" s="14"/>
      <c r="D489" s="19"/>
      <c r="E489" s="14"/>
      <c r="F489" s="14"/>
      <c r="G489" s="14"/>
    </row>
    <row r="490" spans="1:7" ht="14.25">
      <c r="A490" s="20"/>
      <c r="B490" s="14"/>
      <c r="C490" s="14"/>
      <c r="D490" s="19"/>
      <c r="E490" s="14"/>
      <c r="F490" s="14"/>
      <c r="G490" s="14"/>
    </row>
    <row r="491" spans="1:7" ht="14.25">
      <c r="A491" s="20"/>
      <c r="B491" s="14"/>
      <c r="C491" s="14"/>
      <c r="D491" s="19"/>
      <c r="E491" s="14"/>
      <c r="F491" s="14"/>
      <c r="G491" s="14"/>
    </row>
    <row r="492" spans="1:7" ht="14.25">
      <c r="A492" s="20"/>
      <c r="B492" s="14"/>
      <c r="C492" s="14"/>
      <c r="D492" s="19"/>
      <c r="E492" s="14"/>
      <c r="F492" s="14"/>
      <c r="G492" s="14"/>
    </row>
    <row r="493" spans="1:7" ht="14.25">
      <c r="A493" s="20"/>
      <c r="B493" s="14"/>
      <c r="C493" s="14"/>
      <c r="D493" s="19"/>
      <c r="E493" s="14"/>
      <c r="F493" s="14"/>
      <c r="G493" s="14"/>
    </row>
    <row r="494" spans="1:7" ht="14.25">
      <c r="A494" s="20"/>
      <c r="B494" s="14"/>
      <c r="C494" s="14"/>
      <c r="D494" s="19"/>
      <c r="E494" s="14"/>
      <c r="F494" s="14"/>
      <c r="G494" s="14"/>
    </row>
    <row r="495" spans="1:7" ht="14.25">
      <c r="A495" s="20"/>
      <c r="B495" s="14"/>
      <c r="C495" s="14"/>
      <c r="D495" s="19"/>
      <c r="E495" s="14"/>
      <c r="F495" s="14"/>
      <c r="G495" s="14"/>
    </row>
    <row r="496" spans="1:7" ht="14.25">
      <c r="A496" s="20"/>
      <c r="B496" s="14"/>
      <c r="C496" s="14"/>
      <c r="D496" s="19"/>
      <c r="E496" s="14"/>
      <c r="F496" s="14"/>
      <c r="G496" s="14"/>
    </row>
    <row r="497" spans="1:7" ht="14.25">
      <c r="A497" s="20"/>
      <c r="B497" s="14"/>
      <c r="C497" s="14"/>
      <c r="D497" s="19"/>
      <c r="E497" s="14"/>
      <c r="F497" s="14"/>
      <c r="G497" s="14"/>
    </row>
    <row r="498" spans="1:7" ht="14.25">
      <c r="A498" s="20"/>
      <c r="B498" s="14"/>
      <c r="C498" s="14"/>
      <c r="D498" s="19"/>
      <c r="E498" s="14"/>
      <c r="F498" s="14"/>
      <c r="G498" s="14"/>
    </row>
    <row r="499" spans="1:7" ht="14.25">
      <c r="A499" s="20"/>
      <c r="B499" s="14"/>
      <c r="C499" s="14"/>
      <c r="D499" s="19"/>
      <c r="E499" s="14"/>
      <c r="F499" s="14"/>
      <c r="G499" s="14"/>
    </row>
    <row r="500" spans="1:7" ht="14.25">
      <c r="A500" s="20"/>
      <c r="B500" s="14"/>
      <c r="C500" s="14"/>
      <c r="D500" s="19"/>
      <c r="E500" s="14"/>
      <c r="F500" s="14"/>
      <c r="G500" s="14"/>
    </row>
    <row r="501" spans="1:7" ht="14.25">
      <c r="A501" s="20"/>
      <c r="B501" s="14"/>
      <c r="C501" s="14"/>
      <c r="D501" s="19"/>
      <c r="E501" s="14"/>
      <c r="F501" s="14"/>
      <c r="G501" s="14"/>
    </row>
    <row r="502" spans="1:7" ht="14.25">
      <c r="A502" s="20"/>
      <c r="B502" s="14"/>
      <c r="C502" s="14"/>
      <c r="D502" s="19"/>
      <c r="E502" s="14"/>
      <c r="F502" s="14"/>
      <c r="G502" s="14"/>
    </row>
    <row r="503" spans="1:7" ht="14.25">
      <c r="A503" s="20"/>
      <c r="B503" s="14"/>
      <c r="C503" s="14"/>
      <c r="D503" s="19"/>
      <c r="E503" s="14"/>
      <c r="F503" s="14"/>
      <c r="G503" s="14"/>
    </row>
    <row r="504" spans="1:7" ht="14.25">
      <c r="A504" s="20"/>
      <c r="B504" s="14"/>
      <c r="C504" s="14"/>
      <c r="D504" s="19"/>
      <c r="E504" s="14"/>
      <c r="F504" s="14"/>
      <c r="G504" s="14"/>
    </row>
    <row r="505" spans="1:7" ht="14.25">
      <c r="A505" s="20"/>
      <c r="B505" s="14"/>
      <c r="C505" s="14"/>
      <c r="D505" s="19"/>
      <c r="E505" s="14"/>
      <c r="F505" s="14"/>
      <c r="G505" s="14"/>
    </row>
    <row r="506" spans="1:7" ht="14.25">
      <c r="A506" s="20"/>
      <c r="B506" s="14"/>
      <c r="C506" s="14"/>
      <c r="D506" s="19"/>
      <c r="E506" s="14"/>
      <c r="F506" s="14"/>
      <c r="G506" s="14"/>
    </row>
    <row r="507" spans="1:7" ht="14.25">
      <c r="A507" s="20"/>
      <c r="B507" s="14"/>
      <c r="C507" s="14"/>
      <c r="D507" s="19"/>
      <c r="E507" s="14"/>
      <c r="F507" s="14"/>
      <c r="G507" s="14"/>
    </row>
    <row r="508" spans="1:7" ht="14.25">
      <c r="A508" s="20"/>
      <c r="B508" s="14"/>
      <c r="C508" s="14"/>
      <c r="D508" s="19"/>
      <c r="E508" s="14"/>
      <c r="F508" s="14"/>
      <c r="G508" s="14"/>
    </row>
    <row r="509" spans="1:7" ht="14.25">
      <c r="A509" s="20"/>
      <c r="B509" s="14"/>
      <c r="C509" s="14"/>
      <c r="D509" s="19"/>
      <c r="E509" s="14"/>
      <c r="F509" s="14"/>
      <c r="G509" s="14"/>
    </row>
    <row r="510" spans="1:7" ht="14.25">
      <c r="A510" s="20"/>
      <c r="B510" s="14"/>
      <c r="C510" s="14"/>
      <c r="D510" s="19"/>
      <c r="E510" s="14"/>
      <c r="F510" s="14"/>
      <c r="G510" s="14"/>
    </row>
    <row r="511" spans="1:7" ht="14.25">
      <c r="A511" s="20"/>
      <c r="B511" s="14"/>
      <c r="C511" s="14"/>
      <c r="D511" s="19"/>
      <c r="E511" s="14"/>
      <c r="F511" s="14"/>
      <c r="G511" s="14"/>
    </row>
    <row r="512" spans="1:7" ht="14.25">
      <c r="A512" s="20"/>
      <c r="B512" s="14"/>
      <c r="C512" s="14"/>
      <c r="D512" s="19"/>
      <c r="E512" s="14"/>
      <c r="F512" s="14"/>
      <c r="G512" s="14"/>
    </row>
    <row r="513" spans="1:7" ht="14.25">
      <c r="A513" s="20"/>
      <c r="B513" s="14"/>
      <c r="C513" s="14"/>
      <c r="D513" s="19"/>
      <c r="E513" s="14"/>
      <c r="F513" s="14"/>
      <c r="G513" s="14"/>
    </row>
    <row r="514" spans="1:7" ht="14.25">
      <c r="A514" s="20"/>
      <c r="B514" s="14"/>
      <c r="C514" s="14"/>
      <c r="D514" s="19"/>
      <c r="E514" s="14"/>
      <c r="F514" s="14"/>
      <c r="G514" s="14"/>
    </row>
    <row r="515" spans="1:7" ht="14.25">
      <c r="A515" s="20"/>
      <c r="B515" s="14"/>
      <c r="C515" s="14"/>
      <c r="D515" s="19"/>
      <c r="E515" s="14"/>
      <c r="F515" s="14"/>
      <c r="G515" s="14"/>
    </row>
    <row r="516" spans="1:7" ht="14.25">
      <c r="A516" s="20"/>
      <c r="B516" s="14"/>
      <c r="C516" s="14"/>
      <c r="D516" s="19"/>
      <c r="E516" s="14"/>
      <c r="F516" s="14"/>
      <c r="G516" s="14"/>
    </row>
    <row r="517" spans="1:7" ht="14.25">
      <c r="A517" s="20"/>
      <c r="B517" s="14"/>
      <c r="C517" s="14"/>
      <c r="D517" s="19"/>
      <c r="E517" s="14"/>
      <c r="F517" s="14"/>
      <c r="G517" s="14"/>
    </row>
    <row r="518" spans="1:7" ht="14.25">
      <c r="A518" s="20"/>
      <c r="B518" s="14"/>
      <c r="C518" s="14"/>
      <c r="D518" s="19"/>
      <c r="E518" s="14"/>
      <c r="F518" s="14"/>
      <c r="G518" s="14"/>
    </row>
    <row r="519" spans="1:7" ht="14.25">
      <c r="A519" s="20"/>
      <c r="B519" s="14"/>
      <c r="C519" s="14"/>
      <c r="D519" s="19"/>
      <c r="E519" s="14"/>
      <c r="F519" s="14"/>
      <c r="G519" s="14"/>
    </row>
    <row r="520" spans="1:7" ht="14.25">
      <c r="A520" s="20"/>
      <c r="B520" s="14"/>
      <c r="C520" s="14"/>
      <c r="D520" s="19"/>
      <c r="E520" s="14"/>
      <c r="F520" s="14"/>
      <c r="G520" s="14"/>
    </row>
    <row r="521" spans="1:7" ht="14.25">
      <c r="A521" s="20"/>
      <c r="B521" s="14"/>
      <c r="C521" s="14"/>
      <c r="D521" s="19"/>
      <c r="E521" s="14"/>
      <c r="F521" s="14"/>
      <c r="G521" s="14"/>
    </row>
    <row r="522" spans="1:7" ht="14.25">
      <c r="A522" s="20"/>
      <c r="B522" s="14"/>
      <c r="C522" s="14"/>
      <c r="D522" s="19"/>
      <c r="E522" s="14"/>
      <c r="F522" s="14"/>
      <c r="G522" s="14"/>
    </row>
    <row r="523" spans="1:7" ht="14.25">
      <c r="A523" s="20"/>
      <c r="B523" s="14"/>
      <c r="C523" s="14"/>
      <c r="D523" s="19"/>
      <c r="E523" s="14"/>
      <c r="F523" s="14"/>
      <c r="G523" s="14"/>
    </row>
    <row r="524" spans="1:7" ht="14.25">
      <c r="A524" s="20"/>
      <c r="B524" s="14"/>
      <c r="C524" s="14"/>
      <c r="D524" s="19"/>
      <c r="E524" s="14"/>
      <c r="F524" s="14"/>
      <c r="G524" s="14"/>
    </row>
    <row r="525" spans="1:7" ht="14.25">
      <c r="A525" s="20"/>
      <c r="B525" s="14"/>
      <c r="C525" s="14"/>
      <c r="D525" s="19"/>
      <c r="E525" s="14"/>
      <c r="F525" s="14"/>
      <c r="G525" s="14"/>
    </row>
    <row r="526" spans="1:7" ht="14.25">
      <c r="A526" s="20"/>
      <c r="B526" s="14"/>
      <c r="C526" s="14"/>
      <c r="D526" s="19"/>
      <c r="E526" s="14"/>
      <c r="F526" s="14"/>
      <c r="G526" s="14"/>
    </row>
    <row r="527" spans="1:7" ht="14.25">
      <c r="A527" s="20"/>
      <c r="B527" s="14"/>
      <c r="C527" s="14"/>
      <c r="D527" s="19"/>
      <c r="E527" s="14"/>
      <c r="F527" s="14"/>
      <c r="G527" s="14"/>
    </row>
    <row r="528" spans="1:7" ht="14.25">
      <c r="A528" s="20"/>
      <c r="B528" s="14"/>
      <c r="C528" s="14"/>
      <c r="D528" s="19"/>
      <c r="E528" s="14"/>
      <c r="F528" s="14"/>
      <c r="G528" s="14"/>
    </row>
    <row r="529" spans="1:7" ht="14.25">
      <c r="A529" s="20"/>
      <c r="B529" s="14"/>
      <c r="C529" s="14"/>
      <c r="D529" s="19"/>
      <c r="E529" s="14"/>
      <c r="F529" s="14"/>
      <c r="G529" s="14"/>
    </row>
    <row r="530" spans="1:7" ht="14.25">
      <c r="A530" s="20"/>
      <c r="B530" s="14"/>
      <c r="C530" s="14"/>
      <c r="D530" s="19"/>
      <c r="E530" s="14"/>
      <c r="F530" s="14"/>
      <c r="G530" s="14"/>
    </row>
    <row r="531" spans="1:7" ht="14.25">
      <c r="A531" s="20"/>
      <c r="B531" s="14"/>
      <c r="C531" s="14"/>
      <c r="D531" s="19"/>
      <c r="E531" s="14"/>
      <c r="F531" s="14"/>
      <c r="G531" s="14"/>
    </row>
    <row r="532" spans="1:7" ht="14.25">
      <c r="A532" s="20"/>
      <c r="B532" s="14"/>
      <c r="C532" s="14"/>
      <c r="D532" s="19"/>
      <c r="E532" s="14"/>
      <c r="F532" s="14"/>
      <c r="G532" s="14"/>
    </row>
    <row r="533" spans="1:7" ht="14.25">
      <c r="A533" s="20"/>
      <c r="B533" s="14"/>
      <c r="C533" s="14"/>
      <c r="D533" s="19"/>
      <c r="E533" s="14"/>
      <c r="F533" s="14"/>
      <c r="G533" s="14"/>
    </row>
    <row r="534" spans="1:7" ht="14.25">
      <c r="A534" s="20"/>
      <c r="B534" s="14"/>
      <c r="C534" s="14"/>
      <c r="D534" s="19"/>
      <c r="E534" s="14"/>
      <c r="F534" s="14"/>
      <c r="G534" s="14"/>
    </row>
    <row r="535" spans="1:7" ht="14.25">
      <c r="A535" s="20"/>
      <c r="B535" s="14"/>
      <c r="C535" s="14"/>
      <c r="D535" s="19"/>
      <c r="E535" s="14"/>
      <c r="F535" s="14"/>
      <c r="G535" s="14"/>
    </row>
    <row r="536" spans="1:7" ht="14.25">
      <c r="A536" s="20"/>
      <c r="B536" s="14"/>
      <c r="C536" s="14"/>
      <c r="D536" s="19"/>
      <c r="E536" s="14"/>
      <c r="F536" s="14"/>
      <c r="G536" s="14"/>
    </row>
    <row r="537" spans="1:7" ht="14.25">
      <c r="A537" s="20"/>
      <c r="B537" s="14"/>
      <c r="C537" s="4"/>
      <c r="D537" s="19"/>
      <c r="E537" s="14"/>
      <c r="F537" s="14"/>
      <c r="G537" s="14"/>
    </row>
    <row r="538" spans="1:7" ht="14.25">
      <c r="A538" s="20"/>
      <c r="B538" s="14"/>
      <c r="C538" s="4"/>
      <c r="D538" s="19"/>
      <c r="E538" s="14"/>
      <c r="F538" s="14"/>
      <c r="G538" s="14"/>
    </row>
    <row r="539" spans="1:7" ht="14.25">
      <c r="A539" s="20"/>
      <c r="B539" s="14"/>
      <c r="C539" s="4"/>
      <c r="D539" s="19"/>
      <c r="E539" s="14"/>
      <c r="F539" s="14"/>
      <c r="G539" s="14"/>
    </row>
    <row r="540" spans="1:7" ht="14.25">
      <c r="A540" s="20"/>
      <c r="B540" s="14"/>
      <c r="D540" s="19"/>
      <c r="E540" s="14"/>
      <c r="F540" s="14"/>
      <c r="G540" s="14"/>
    </row>
    <row r="541" spans="1:7" ht="14.25">
      <c r="A541" s="20"/>
      <c r="B541" s="14"/>
      <c r="D541" s="19"/>
      <c r="E541" s="14"/>
      <c r="F541" s="14"/>
      <c r="G541" s="14"/>
    </row>
    <row r="542" spans="1:7" ht="14.25">
      <c r="A542" s="20"/>
      <c r="B542" s="14"/>
      <c r="D542" s="19"/>
      <c r="E542" s="14"/>
      <c r="F542" s="14"/>
      <c r="G542" s="14"/>
    </row>
    <row r="543" spans="1:7" ht="14.25">
      <c r="A543" s="20"/>
      <c r="B543" s="14"/>
      <c r="D543" s="13"/>
      <c r="E543" s="4"/>
      <c r="F543" s="4"/>
      <c r="G543" s="4"/>
    </row>
  </sheetData>
  <mergeCells count="21">
    <mergeCell ref="C326:E326"/>
    <mergeCell ref="C344:E344"/>
    <mergeCell ref="C125:E125"/>
    <mergeCell ref="C363:E363"/>
    <mergeCell ref="C53:E53"/>
    <mergeCell ref="C70:E70"/>
    <mergeCell ref="C88:E88"/>
    <mergeCell ref="C143:E143"/>
    <mergeCell ref="C161:E161"/>
    <mergeCell ref="C216:E216"/>
    <mergeCell ref="C106:E106"/>
    <mergeCell ref="C180:E180"/>
    <mergeCell ref="C308:E308"/>
    <mergeCell ref="I1:J1"/>
    <mergeCell ref="C234:E234"/>
    <mergeCell ref="C253:E253"/>
    <mergeCell ref="C271:E271"/>
    <mergeCell ref="C289:E289"/>
    <mergeCell ref="A1:G1"/>
    <mergeCell ref="C21:E21"/>
    <mergeCell ref="C198:E198"/>
  </mergeCells>
  <phoneticPr fontId="24" type="noConversion"/>
  <dataValidations count="2">
    <dataValidation type="list" allowBlank="1" showInputMessage="1" showErrorMessage="1" errorTitle="THOR - POKAL" error="Den indtastede værdi findes ikke på listen - vælg venligst en værdi på listen. " sqref="E348:E362 E24:E52 E73:E87 E56:E69 E4:E20 E91:E105 E110:E124 E128:E142 E146:E160 E165:E179 E183:E197 E201:E215 E219:E233 E238:E252 E256:E270 E274:E288 E293:E307 E311:E325 E329:E343">
      <formula1>Placering</formula1>
    </dataValidation>
    <dataValidation type="list" allowBlank="1" showInputMessage="1" showErrorMessage="1" errorTitle="THOR - POKAL" error="Den indtastede værdi finde ikke på listen - vælg venligst en værdi på listen." sqref="F348:F362 F24:F52 F73:F87 F56:F69 F4:F20 F91:F105 F110:F124 F128:F142 F146:F160 F165:F179 F183:F197 F201:F215 F219:F233 F238:F252 F256:F270 F274:F288 F293:F307 F311:F325 F329:F343">
      <formula1>Klasser</formula1>
    </dataValidation>
  </dataValidations>
  <pageMargins left="0.75" right="0.75" top="1" bottom="1" header="0" footer="0"/>
  <pageSetup paperSize="9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7" enableFormatConditionsCalculation="0">
    <tabColor indexed="31"/>
  </sheetPr>
  <dimension ref="A1:M413"/>
  <sheetViews>
    <sheetView topLeftCell="A5" workbookViewId="0">
      <selection activeCell="I3" sqref="I3:J41"/>
    </sheetView>
  </sheetViews>
  <sheetFormatPr defaultRowHeight="12.75"/>
  <cols>
    <col min="1" max="2" width="28.85546875" style="21" customWidth="1"/>
    <col min="3" max="3" width="12" style="21" customWidth="1"/>
    <col min="4" max="4" width="14.85546875" style="21" bestFit="1" customWidth="1"/>
    <col min="5" max="7" width="12" style="21" customWidth="1"/>
    <col min="8" max="8" width="13" style="21" customWidth="1"/>
    <col min="9" max="9" width="51" style="21" customWidth="1"/>
    <col min="10" max="10" width="15.42578125" style="21" customWidth="1"/>
    <col min="11" max="16384" width="9.140625" style="21"/>
  </cols>
  <sheetData>
    <row r="1" spans="1:13" s="22" customFormat="1" ht="22.5">
      <c r="A1" s="338" t="s">
        <v>374</v>
      </c>
      <c r="B1" s="338"/>
      <c r="C1" s="338"/>
      <c r="D1" s="338"/>
      <c r="E1" s="338"/>
      <c r="F1" s="338"/>
      <c r="G1" s="338"/>
      <c r="I1" s="335" t="str">
        <f>+A1</f>
        <v>ELEVPOKAL 2017</v>
      </c>
      <c r="J1" s="335"/>
    </row>
    <row r="2" spans="1:13" ht="15" thickBot="1">
      <c r="A2" s="1"/>
      <c r="B2" s="1"/>
      <c r="C2" s="2"/>
      <c r="D2" s="3"/>
      <c r="E2" s="2"/>
      <c r="F2" s="2"/>
      <c r="G2" s="2"/>
    </row>
    <row r="3" spans="1:13" ht="15" thickBot="1">
      <c r="A3" s="33" t="s">
        <v>0</v>
      </c>
      <c r="B3" s="42" t="s">
        <v>13</v>
      </c>
      <c r="C3" s="40" t="s">
        <v>2</v>
      </c>
      <c r="D3" s="35" t="s">
        <v>3</v>
      </c>
      <c r="E3" s="34" t="s">
        <v>8</v>
      </c>
      <c r="F3" s="34" t="s">
        <v>4</v>
      </c>
      <c r="G3" s="36" t="s">
        <v>5</v>
      </c>
      <c r="H3" s="139" t="s">
        <v>395</v>
      </c>
      <c r="I3" s="125" t="s">
        <v>172</v>
      </c>
      <c r="J3" s="5" t="s">
        <v>5</v>
      </c>
    </row>
    <row r="4" spans="1:13" ht="15" thickBot="1">
      <c r="A4" s="39" t="s">
        <v>434</v>
      </c>
      <c r="B4" s="43" t="s">
        <v>435</v>
      </c>
      <c r="C4" s="41" t="s">
        <v>366</v>
      </c>
      <c r="D4" s="82">
        <v>42756</v>
      </c>
      <c r="E4" s="30"/>
      <c r="F4" s="31" t="s">
        <v>39</v>
      </c>
      <c r="G4" s="129">
        <v>1</v>
      </c>
      <c r="H4" s="265">
        <v>0.61299999999999999</v>
      </c>
      <c r="I4" s="127" t="str">
        <f>+C33</f>
        <v xml:space="preserve">Isabella N. Rasmussen , Poekash </v>
      </c>
      <c r="J4" s="44">
        <f>+G33</f>
        <v>36</v>
      </c>
    </row>
    <row r="5" spans="1:13" ht="14.25">
      <c r="A5" s="10"/>
      <c r="B5" s="10"/>
      <c r="C5" s="26"/>
      <c r="D5" s="82"/>
      <c r="E5" s="7"/>
      <c r="F5" s="8"/>
      <c r="G5" s="130">
        <v>0</v>
      </c>
      <c r="H5" s="282"/>
      <c r="I5" s="314" t="str">
        <f>+C155</f>
        <v xml:space="preserve">Rebecca Holm Nielsen , Lyngvejens Domino </v>
      </c>
      <c r="J5" s="140">
        <f>+G155</f>
        <v>29</v>
      </c>
    </row>
    <row r="6" spans="1:13" ht="14.25">
      <c r="A6" s="10"/>
      <c r="B6" s="10"/>
      <c r="C6" s="26"/>
      <c r="D6" s="82"/>
      <c r="E6" s="7"/>
      <c r="F6" s="8"/>
      <c r="G6" s="130">
        <v>0</v>
      </c>
      <c r="H6" s="282"/>
      <c r="I6" s="127" t="str">
        <f>+C102</f>
        <v xml:space="preserve">Anne Klausen , Super Mario </v>
      </c>
      <c r="J6" s="44">
        <f>+G102</f>
        <v>15</v>
      </c>
    </row>
    <row r="7" spans="1:13" ht="15" thickBot="1">
      <c r="A7" s="10"/>
      <c r="B7" s="10"/>
      <c r="C7" s="28"/>
      <c r="D7" s="26"/>
      <c r="E7" s="24"/>
      <c r="F7" s="25"/>
      <c r="G7" s="131">
        <f t="shared" ref="G7" si="0">IF(E7&lt;&gt;"",VLOOKUP(E7&amp;", "&amp;F7,PointSkema,2,FALSE),0)</f>
        <v>0</v>
      </c>
      <c r="H7" s="284"/>
      <c r="I7" s="44" t="str">
        <f>+C88</f>
        <v xml:space="preserve">Celina Nielsen , Poekash </v>
      </c>
      <c r="J7" s="44">
        <f>+G88</f>
        <v>15</v>
      </c>
    </row>
    <row r="8" spans="1:13" ht="15" thickBot="1">
      <c r="A8" s="10"/>
      <c r="B8" s="10"/>
      <c r="C8" s="333" t="str">
        <f>+A4&amp;", "&amp;B4</f>
        <v xml:space="preserve">Nanna Bejder , Miss Dixie </v>
      </c>
      <c r="D8" s="334"/>
      <c r="E8" s="334"/>
      <c r="F8" s="38" t="s">
        <v>173</v>
      </c>
      <c r="G8" s="126">
        <f>SUM(G4:G7)</f>
        <v>1</v>
      </c>
      <c r="H8" s="141"/>
      <c r="I8" s="140" t="str">
        <f>C210</f>
        <v>Sarah H. V. Jensen, Poekash</v>
      </c>
      <c r="J8" s="140">
        <f>G210</f>
        <v>12</v>
      </c>
    </row>
    <row r="9" spans="1:13" ht="15" thickBot="1">
      <c r="A9" s="4"/>
      <c r="B9" s="4"/>
      <c r="C9" s="4"/>
      <c r="D9" s="13"/>
      <c r="E9" s="4"/>
      <c r="F9" s="4"/>
      <c r="G9" s="4"/>
      <c r="I9" s="127" t="str">
        <f>+C113</f>
        <v xml:space="preserve">Alberte Holm Nielsen , Poekash </v>
      </c>
      <c r="J9" s="44">
        <f>+G113</f>
        <v>11</v>
      </c>
    </row>
    <row r="10" spans="1:13" ht="15" thickBot="1">
      <c r="A10" s="33" t="s">
        <v>0</v>
      </c>
      <c r="B10" s="42" t="s">
        <v>13</v>
      </c>
      <c r="C10" s="40" t="s">
        <v>2</v>
      </c>
      <c r="D10" s="35" t="s">
        <v>3</v>
      </c>
      <c r="E10" s="34" t="s">
        <v>8</v>
      </c>
      <c r="F10" s="34" t="s">
        <v>4</v>
      </c>
      <c r="G10" s="36" t="s">
        <v>5</v>
      </c>
      <c r="H10" s="148" t="s">
        <v>395</v>
      </c>
      <c r="I10" s="127" t="str">
        <f>C64</f>
        <v xml:space="preserve">Louise Kragh Solberg , Lyngvejens Domino </v>
      </c>
      <c r="J10" s="44">
        <f>G64</f>
        <v>11</v>
      </c>
    </row>
    <row r="11" spans="1:13" ht="15" thickBot="1">
      <c r="A11" s="66" t="s">
        <v>438</v>
      </c>
      <c r="B11" s="67" t="s">
        <v>435</v>
      </c>
      <c r="C11" s="41" t="s">
        <v>366</v>
      </c>
      <c r="D11" s="82">
        <v>42799</v>
      </c>
      <c r="E11" s="30"/>
      <c r="F11" s="31" t="s">
        <v>38</v>
      </c>
      <c r="G11" s="32">
        <v>1</v>
      </c>
      <c r="H11" s="265">
        <v>0.61299999999999999</v>
      </c>
      <c r="I11" s="44" t="str">
        <f>C45</f>
        <v xml:space="preserve">Freja Strange , Super Mario </v>
      </c>
      <c r="J11" s="44">
        <f>G45</f>
        <v>8</v>
      </c>
    </row>
    <row r="12" spans="1:13" ht="14.25">
      <c r="A12" s="10"/>
      <c r="B12" s="62"/>
      <c r="C12" s="26"/>
      <c r="D12" s="26"/>
      <c r="E12" s="7"/>
      <c r="F12" s="8"/>
      <c r="G12" s="27">
        <v>0</v>
      </c>
      <c r="H12" s="282"/>
      <c r="I12" s="314" t="str">
        <f>C241</f>
        <v xml:space="preserve">Sandra Jensen, Silver </v>
      </c>
      <c r="J12" s="140">
        <f>G241</f>
        <v>8</v>
      </c>
    </row>
    <row r="13" spans="1:13" ht="15" thickBot="1">
      <c r="A13" s="10"/>
      <c r="B13" s="10"/>
      <c r="C13" s="26"/>
      <c r="D13" s="26"/>
      <c r="E13" s="7"/>
      <c r="F13" s="8"/>
      <c r="G13" s="27">
        <v>0</v>
      </c>
      <c r="H13" s="284"/>
      <c r="I13" s="44" t="str">
        <f>C163</f>
        <v>Diana Laursen, Sofus</v>
      </c>
      <c r="J13" s="44">
        <f>G163</f>
        <v>7</v>
      </c>
      <c r="L13" s="5"/>
      <c r="M13" s="5"/>
    </row>
    <row r="14" spans="1:13" ht="15" thickBot="1">
      <c r="A14" s="10"/>
      <c r="B14" s="10"/>
      <c r="C14" s="333" t="str">
        <f>+A11&amp;", "&amp;B11</f>
        <v xml:space="preserve">Esther Andersen, Miss Dixie </v>
      </c>
      <c r="D14" s="334"/>
      <c r="E14" s="334"/>
      <c r="F14" s="38" t="s">
        <v>173</v>
      </c>
      <c r="G14" s="11">
        <f>SUM(G11:G13)</f>
        <v>1</v>
      </c>
      <c r="H14" s="141"/>
      <c r="I14" s="127" t="str">
        <f>C120</f>
        <v>Isabell Nissen , Poekash</v>
      </c>
      <c r="J14" s="44">
        <f>G120</f>
        <v>7</v>
      </c>
      <c r="L14" s="44"/>
      <c r="M14" s="44"/>
    </row>
    <row r="15" spans="1:13" ht="15" thickBot="1">
      <c r="A15" s="4"/>
      <c r="B15" s="4"/>
      <c r="C15" s="4"/>
      <c r="D15" s="13"/>
      <c r="E15" s="4"/>
      <c r="F15" s="4"/>
      <c r="G15" s="4"/>
      <c r="I15" s="127" t="str">
        <f>+C77</f>
        <v xml:space="preserve">Sarah Boel , Amingo </v>
      </c>
      <c r="J15" s="44">
        <f>+G77</f>
        <v>7</v>
      </c>
    </row>
    <row r="16" spans="1:13" ht="15" thickBot="1">
      <c r="A16" s="33" t="s">
        <v>0</v>
      </c>
      <c r="B16" s="42" t="s">
        <v>13</v>
      </c>
      <c r="C16" s="40" t="s">
        <v>2</v>
      </c>
      <c r="D16" s="35" t="s">
        <v>3</v>
      </c>
      <c r="E16" s="34" t="s">
        <v>8</v>
      </c>
      <c r="F16" s="34" t="s">
        <v>4</v>
      </c>
      <c r="G16" s="36" t="s">
        <v>5</v>
      </c>
      <c r="H16" s="139" t="s">
        <v>395</v>
      </c>
      <c r="I16" s="44" t="str">
        <f>C21</f>
        <v xml:space="preserve">Julie Kragh Solberg , Super Mario </v>
      </c>
      <c r="J16" s="44">
        <f>G21</f>
        <v>6</v>
      </c>
    </row>
    <row r="17" spans="1:10" ht="15" thickBot="1">
      <c r="A17" s="39" t="s">
        <v>439</v>
      </c>
      <c r="B17" s="43" t="s">
        <v>335</v>
      </c>
      <c r="C17" s="41" t="s">
        <v>366</v>
      </c>
      <c r="D17" s="82">
        <v>42799</v>
      </c>
      <c r="E17" s="30">
        <v>2</v>
      </c>
      <c r="F17" s="31" t="s">
        <v>38</v>
      </c>
      <c r="G17" s="32">
        <v>5</v>
      </c>
      <c r="H17" s="265">
        <v>0.66600000000000004</v>
      </c>
      <c r="I17" s="314" t="str">
        <f>+C136</f>
        <v xml:space="preserve">Alberte Holm Nielsen , Lyngvejens Domino </v>
      </c>
      <c r="J17" s="140">
        <f>+G136</f>
        <v>6</v>
      </c>
    </row>
    <row r="18" spans="1:10" ht="14.25">
      <c r="A18" s="10"/>
      <c r="B18" s="10"/>
      <c r="C18" s="26" t="s">
        <v>366</v>
      </c>
      <c r="D18" s="82">
        <v>42799</v>
      </c>
      <c r="E18" s="7"/>
      <c r="F18" s="8" t="s">
        <v>39</v>
      </c>
      <c r="G18" s="27">
        <v>1</v>
      </c>
      <c r="H18" s="283">
        <v>0.66100000000000003</v>
      </c>
      <c r="I18" s="314" t="str">
        <f>C258</f>
        <v xml:space="preserve">Freja Strange , Freja </v>
      </c>
      <c r="J18" s="140">
        <f>G258</f>
        <v>6</v>
      </c>
    </row>
    <row r="19" spans="1:10" ht="14.25">
      <c r="A19" s="10"/>
      <c r="B19" s="10"/>
      <c r="C19" s="26"/>
      <c r="D19" s="26"/>
      <c r="E19" s="7"/>
      <c r="F19" s="8"/>
      <c r="G19" s="27">
        <v>0</v>
      </c>
      <c r="H19" s="282"/>
      <c r="I19" s="314" t="str">
        <f>C193</f>
        <v xml:space="preserve">Henriette Vingborg , Pokash </v>
      </c>
      <c r="J19" s="140">
        <f>G193</f>
        <v>6</v>
      </c>
    </row>
    <row r="20" spans="1:10" ht="15" thickBot="1">
      <c r="A20" s="10"/>
      <c r="B20" s="10"/>
      <c r="C20" s="28"/>
      <c r="D20" s="26"/>
      <c r="E20" s="24"/>
      <c r="F20" s="25"/>
      <c r="G20" s="37">
        <f t="shared" ref="G20" si="1">IF(E20&lt;&gt;"",VLOOKUP(E20&amp;", "&amp;F20,PointSkema,2,FALSE),0)</f>
        <v>0</v>
      </c>
      <c r="H20" s="284"/>
      <c r="I20" s="314" t="str">
        <f>C223</f>
        <v>Anna Tønnesen , Gullack</v>
      </c>
      <c r="J20" s="140">
        <f>G223</f>
        <v>5</v>
      </c>
    </row>
    <row r="21" spans="1:10" ht="15" thickBot="1">
      <c r="A21" s="10"/>
      <c r="B21" s="10"/>
      <c r="C21" s="333" t="str">
        <f>+A17&amp;", "&amp;B17</f>
        <v xml:space="preserve">Julie Kragh Solberg , Super Mario </v>
      </c>
      <c r="D21" s="334"/>
      <c r="E21" s="334"/>
      <c r="F21" s="38" t="s">
        <v>173</v>
      </c>
      <c r="G21" s="11">
        <f>SUM(G17:G20)</f>
        <v>6</v>
      </c>
      <c r="H21" s="141"/>
      <c r="I21" s="140" t="str">
        <f>C173</f>
        <v xml:space="preserve">Kamilla Frederiksen , Super Mario </v>
      </c>
      <c r="J21" s="140">
        <f>G173</f>
        <v>5</v>
      </c>
    </row>
    <row r="22" spans="1:10" ht="14.25">
      <c r="A22" s="4"/>
      <c r="B22" s="4"/>
      <c r="C22" s="4"/>
      <c r="D22" s="13"/>
      <c r="E22" s="4"/>
      <c r="F22" s="4"/>
      <c r="G22" s="4"/>
      <c r="I22" s="127" t="str">
        <f>+C72</f>
        <v xml:space="preserve">Malou Østergaard Leach , Poekash </v>
      </c>
      <c r="J22" s="44">
        <f>+G72</f>
        <v>4</v>
      </c>
    </row>
    <row r="23" spans="1:10" ht="15" thickBot="1">
      <c r="A23" s="4"/>
      <c r="B23" s="4"/>
      <c r="C23" s="4"/>
      <c r="D23" s="13"/>
      <c r="E23" s="4"/>
      <c r="F23" s="4"/>
      <c r="G23" s="4"/>
      <c r="I23" s="44" t="str">
        <f>+C58</f>
        <v xml:space="preserve">Stine Skjøtt Quorning , Gullak </v>
      </c>
      <c r="J23" s="44">
        <f>+G58</f>
        <v>4</v>
      </c>
    </row>
    <row r="24" spans="1:10" ht="15" thickBot="1">
      <c r="A24" s="33" t="s">
        <v>0</v>
      </c>
      <c r="B24" s="42" t="s">
        <v>13</v>
      </c>
      <c r="C24" s="40" t="s">
        <v>2</v>
      </c>
      <c r="D24" s="35" t="s">
        <v>3</v>
      </c>
      <c r="E24" s="34" t="s">
        <v>8</v>
      </c>
      <c r="F24" s="34" t="s">
        <v>4</v>
      </c>
      <c r="G24" s="36" t="s">
        <v>5</v>
      </c>
      <c r="H24" s="139" t="s">
        <v>395</v>
      </c>
      <c r="I24" s="314" t="str">
        <f>C217</f>
        <v xml:space="preserve">Sofie Christensen, Silver </v>
      </c>
      <c r="J24" s="140">
        <f>G217</f>
        <v>3</v>
      </c>
    </row>
    <row r="25" spans="1:10" ht="15" thickBot="1">
      <c r="A25" s="73" t="s">
        <v>441</v>
      </c>
      <c r="B25" s="72" t="s">
        <v>440</v>
      </c>
      <c r="C25" s="41" t="s">
        <v>325</v>
      </c>
      <c r="D25" s="82">
        <v>42799</v>
      </c>
      <c r="E25" s="30">
        <v>1</v>
      </c>
      <c r="F25" s="31" t="s">
        <v>38</v>
      </c>
      <c r="G25" s="32">
        <v>6</v>
      </c>
      <c r="H25" s="265">
        <v>0.69499999999999995</v>
      </c>
      <c r="I25" s="140" t="str">
        <f>C183</f>
        <v xml:space="preserve">Freja Sprange, Miss Dixie </v>
      </c>
      <c r="J25" s="140">
        <f>G183</f>
        <v>3</v>
      </c>
    </row>
    <row r="26" spans="1:10" ht="14.25">
      <c r="A26" s="10"/>
      <c r="B26" s="10"/>
      <c r="C26" s="26" t="s">
        <v>366</v>
      </c>
      <c r="D26" s="82">
        <v>42799</v>
      </c>
      <c r="E26" s="7">
        <v>2</v>
      </c>
      <c r="F26" s="8" t="s">
        <v>39</v>
      </c>
      <c r="G26" s="27">
        <v>5</v>
      </c>
      <c r="H26" s="315">
        <v>0.68</v>
      </c>
      <c r="I26" s="314" t="str">
        <f>C199</f>
        <v xml:space="preserve">Thea Camilla, Fie </v>
      </c>
      <c r="J26" s="140">
        <f>G199</f>
        <v>3</v>
      </c>
    </row>
    <row r="27" spans="1:10" ht="14.25">
      <c r="A27" s="10"/>
      <c r="B27" s="10"/>
      <c r="C27" s="26" t="s">
        <v>325</v>
      </c>
      <c r="D27" s="82">
        <v>43037</v>
      </c>
      <c r="E27" s="7"/>
      <c r="F27" s="8" t="s">
        <v>35</v>
      </c>
      <c r="G27" s="27">
        <v>1</v>
      </c>
      <c r="H27" s="283">
        <v>0.63</v>
      </c>
      <c r="I27" s="127" t="str">
        <f>+C128</f>
        <v xml:space="preserve">Ida Henriksen , Gullak </v>
      </c>
      <c r="J27" s="44">
        <f>+G128</f>
        <v>2</v>
      </c>
    </row>
    <row r="28" spans="1:10" ht="14.25">
      <c r="A28" s="10"/>
      <c r="B28" s="10"/>
      <c r="C28" s="26" t="s">
        <v>325</v>
      </c>
      <c r="D28" s="82">
        <v>43037</v>
      </c>
      <c r="E28" s="7">
        <v>1</v>
      </c>
      <c r="F28" s="8" t="s">
        <v>39</v>
      </c>
      <c r="G28" s="27">
        <v>6</v>
      </c>
      <c r="H28" s="283">
        <v>0.65229999999999999</v>
      </c>
      <c r="I28" s="44" t="str">
        <f>+C52</f>
        <v xml:space="preserve">Malou Rafn , Miss Dixie </v>
      </c>
      <c r="J28" s="44">
        <f>+G52</f>
        <v>1</v>
      </c>
    </row>
    <row r="29" spans="1:10" ht="14.25">
      <c r="A29" s="10"/>
      <c r="B29" s="10"/>
      <c r="C29" s="26" t="s">
        <v>325</v>
      </c>
      <c r="D29" s="82">
        <v>43022</v>
      </c>
      <c r="E29" s="7">
        <v>2</v>
      </c>
      <c r="F29" s="8" t="s">
        <v>38</v>
      </c>
      <c r="G29" s="27">
        <v>5</v>
      </c>
      <c r="H29" s="282"/>
      <c r="I29" s="44" t="str">
        <f>+C38</f>
        <v xml:space="preserve">Kamilla Frederiksen , Miss Dixie </v>
      </c>
      <c r="J29" s="44">
        <f>+G38</f>
        <v>1</v>
      </c>
    </row>
    <row r="30" spans="1:10" ht="14.25">
      <c r="A30" s="10"/>
      <c r="B30" s="10"/>
      <c r="C30" s="26" t="s">
        <v>325</v>
      </c>
      <c r="D30" s="82">
        <v>43022</v>
      </c>
      <c r="E30" s="7"/>
      <c r="F30" s="8" t="s">
        <v>39</v>
      </c>
      <c r="G30" s="27">
        <v>1</v>
      </c>
      <c r="H30" s="282"/>
      <c r="I30" s="127" t="str">
        <f>+C93</f>
        <v xml:space="preserve">Cathrine Juul Sørensen, Gullak </v>
      </c>
      <c r="J30" s="44">
        <f>+G93</f>
        <v>1</v>
      </c>
    </row>
    <row r="31" spans="1:10" ht="14.25">
      <c r="A31" s="10"/>
      <c r="B31" s="10"/>
      <c r="C31" s="28" t="s">
        <v>325</v>
      </c>
      <c r="D31" s="82">
        <v>43079</v>
      </c>
      <c r="E31" s="24">
        <v>1</v>
      </c>
      <c r="F31" s="25" t="s">
        <v>35</v>
      </c>
      <c r="G31" s="37">
        <v>6</v>
      </c>
      <c r="H31" s="317">
        <v>0.6</v>
      </c>
      <c r="I31" s="44" t="str">
        <f>+C8</f>
        <v xml:space="preserve">Nanna Bejder , Miss Dixie </v>
      </c>
      <c r="J31" s="44">
        <f>+G8</f>
        <v>1</v>
      </c>
    </row>
    <row r="32" spans="1:10" ht="15" thickBot="1">
      <c r="A32" s="10"/>
      <c r="B32" s="10"/>
      <c r="C32" s="28" t="s">
        <v>325</v>
      </c>
      <c r="D32" s="82">
        <v>43079</v>
      </c>
      <c r="E32" s="24">
        <v>1</v>
      </c>
      <c r="F32" s="25" t="s">
        <v>38</v>
      </c>
      <c r="G32" s="37">
        <v>6</v>
      </c>
      <c r="H32" s="316">
        <v>0.64280000000000004</v>
      </c>
      <c r="I32" s="44" t="str">
        <f>+C14</f>
        <v xml:space="preserve">Esther Andersen, Miss Dixie </v>
      </c>
      <c r="J32" s="44">
        <f>+G14</f>
        <v>1</v>
      </c>
    </row>
    <row r="33" spans="1:10" ht="15" thickBot="1">
      <c r="A33" s="10"/>
      <c r="B33" s="10"/>
      <c r="C33" s="333" t="str">
        <f>+A25&amp;", "&amp;B25</f>
        <v xml:space="preserve">Isabella N. Rasmussen , Poekash </v>
      </c>
      <c r="D33" s="334"/>
      <c r="E33" s="334"/>
      <c r="F33" s="38" t="s">
        <v>173</v>
      </c>
      <c r="G33" s="11">
        <f>SUM(G25:G32)</f>
        <v>36</v>
      </c>
      <c r="H33" s="313"/>
      <c r="I33" s="140" t="str">
        <f>C263</f>
        <v xml:space="preserve">Anna Eriksen, Gullak </v>
      </c>
      <c r="J33" s="140">
        <f>G263</f>
        <v>1</v>
      </c>
    </row>
    <row r="34" spans="1:10" ht="15" thickBot="1">
      <c r="A34" s="4"/>
      <c r="B34" s="4"/>
      <c r="C34" s="4"/>
      <c r="D34" s="13"/>
      <c r="E34" s="4"/>
      <c r="F34" s="4"/>
      <c r="G34" s="4"/>
      <c r="I34" s="314" t="str">
        <f>C252</f>
        <v xml:space="preserve">Laura Grønlund , Fie </v>
      </c>
      <c r="J34" s="140">
        <f>G252</f>
        <v>1</v>
      </c>
    </row>
    <row r="35" spans="1:10" ht="15" thickBot="1">
      <c r="A35" s="33" t="s">
        <v>0</v>
      </c>
      <c r="B35" s="42" t="s">
        <v>13</v>
      </c>
      <c r="C35" s="40" t="s">
        <v>2</v>
      </c>
      <c r="D35" s="35" t="s">
        <v>3</v>
      </c>
      <c r="E35" s="34" t="s">
        <v>8</v>
      </c>
      <c r="F35" s="34" t="s">
        <v>4</v>
      </c>
      <c r="G35" s="36" t="s">
        <v>5</v>
      </c>
      <c r="H35" s="139" t="s">
        <v>395</v>
      </c>
      <c r="I35" s="314" t="str">
        <f>C247</f>
        <v xml:space="preserve">Sarah Boel , Miss Dixie </v>
      </c>
      <c r="J35" s="140">
        <f>G247</f>
        <v>1</v>
      </c>
    </row>
    <row r="36" spans="1:10" ht="15" thickBot="1">
      <c r="A36" s="39" t="s">
        <v>442</v>
      </c>
      <c r="B36" s="43" t="s">
        <v>435</v>
      </c>
      <c r="C36" s="41" t="s">
        <v>366</v>
      </c>
      <c r="D36" s="82">
        <v>42799</v>
      </c>
      <c r="E36" s="30"/>
      <c r="F36" s="31" t="s">
        <v>38</v>
      </c>
      <c r="G36" s="32">
        <v>1</v>
      </c>
      <c r="H36" s="265">
        <v>0.64</v>
      </c>
      <c r="I36" s="314" t="str">
        <f>C235</f>
        <v xml:space="preserve">Josefine Friis , Freja </v>
      </c>
      <c r="J36" s="318">
        <f>G235</f>
        <v>1</v>
      </c>
    </row>
    <row r="37" spans="1:10" ht="15" thickBot="1">
      <c r="A37" s="10"/>
      <c r="B37" s="10"/>
      <c r="C37" s="26"/>
      <c r="D37" s="26"/>
      <c r="E37" s="7"/>
      <c r="F37" s="8"/>
      <c r="G37" s="27">
        <f t="shared" ref="G37" si="2">IF(E37&lt;&gt;"",VLOOKUP(E37&amp;", "&amp;F37,PointSkema,2,FALSE),0)</f>
        <v>0</v>
      </c>
      <c r="H37" s="284"/>
      <c r="I37" s="314" t="str">
        <f>C229</f>
        <v>Celina Møller , Poekash</v>
      </c>
      <c r="J37" s="140">
        <f>G229</f>
        <v>1</v>
      </c>
    </row>
    <row r="38" spans="1:10" ht="15" thickBot="1">
      <c r="A38" s="10"/>
      <c r="B38" s="10"/>
      <c r="C38" s="333" t="str">
        <f>+A36&amp;", "&amp;B36</f>
        <v xml:space="preserve">Kamilla Frederiksen , Miss Dixie </v>
      </c>
      <c r="D38" s="334"/>
      <c r="E38" s="334"/>
      <c r="F38" s="38" t="s">
        <v>173</v>
      </c>
      <c r="G38" s="11">
        <f>SUM(G36:G37)</f>
        <v>1</v>
      </c>
      <c r="H38" s="313"/>
      <c r="I38" s="140" t="str">
        <f>C204</f>
        <v xml:space="preserve">Rebekka Sarup , Freja </v>
      </c>
      <c r="J38" s="140">
        <f>G204</f>
        <v>1</v>
      </c>
    </row>
    <row r="39" spans="1:10" ht="15" thickBot="1">
      <c r="A39" s="4"/>
      <c r="B39" s="4"/>
      <c r="C39" s="4"/>
      <c r="D39" s="13"/>
      <c r="E39" s="4"/>
      <c r="F39" s="4"/>
      <c r="G39" s="4"/>
      <c r="I39" s="314" t="str">
        <f>C188</f>
        <v>Nanna Morre, Gullak</v>
      </c>
      <c r="J39" s="140">
        <f>G188</f>
        <v>1</v>
      </c>
    </row>
    <row r="40" spans="1:10" ht="15" thickBot="1">
      <c r="A40" s="33" t="s">
        <v>0</v>
      </c>
      <c r="B40" s="42" t="s">
        <v>13</v>
      </c>
      <c r="C40" s="40" t="s">
        <v>2</v>
      </c>
      <c r="D40" s="35" t="s">
        <v>3</v>
      </c>
      <c r="E40" s="34" t="s">
        <v>8</v>
      </c>
      <c r="F40" s="34" t="s">
        <v>4</v>
      </c>
      <c r="G40" s="36" t="s">
        <v>5</v>
      </c>
      <c r="H40" s="139" t="s">
        <v>395</v>
      </c>
      <c r="I40" s="314" t="str">
        <f>C178</f>
        <v>Mark Boel, Amingo</v>
      </c>
      <c r="J40" s="140">
        <f>G178</f>
        <v>1</v>
      </c>
    </row>
    <row r="41" spans="1:10" ht="15" thickBot="1">
      <c r="A41" s="39" t="s">
        <v>443</v>
      </c>
      <c r="B41" s="43" t="s">
        <v>335</v>
      </c>
      <c r="C41" s="41" t="s">
        <v>366</v>
      </c>
      <c r="D41" s="82">
        <v>42799</v>
      </c>
      <c r="E41" s="30"/>
      <c r="F41" s="31" t="s">
        <v>38</v>
      </c>
      <c r="G41" s="32">
        <v>1</v>
      </c>
      <c r="H41" s="265">
        <v>0.64500000000000002</v>
      </c>
      <c r="I41" s="314" t="str">
        <f>C168</f>
        <v xml:space="preserve">Ester Andersen , Gullak </v>
      </c>
      <c r="J41" s="140">
        <f>G168</f>
        <v>1</v>
      </c>
    </row>
    <row r="42" spans="1:10" ht="14.25">
      <c r="A42" s="10"/>
      <c r="B42" s="10"/>
      <c r="C42" s="26" t="s">
        <v>366</v>
      </c>
      <c r="D42" s="82">
        <v>42799</v>
      </c>
      <c r="E42" s="7"/>
      <c r="F42" s="8" t="s">
        <v>39</v>
      </c>
      <c r="G42" s="27">
        <v>1</v>
      </c>
      <c r="H42" s="283">
        <v>0.65500000000000003</v>
      </c>
    </row>
    <row r="43" spans="1:10" ht="14.25">
      <c r="A43" s="10"/>
      <c r="B43" s="10"/>
      <c r="C43" s="28" t="s">
        <v>366</v>
      </c>
      <c r="D43" s="82">
        <v>43037</v>
      </c>
      <c r="E43" s="24">
        <v>1</v>
      </c>
      <c r="F43" s="25" t="s">
        <v>39</v>
      </c>
      <c r="G43" s="37">
        <v>6</v>
      </c>
      <c r="H43" s="306" t="s">
        <v>648</v>
      </c>
    </row>
    <row r="44" spans="1:10" ht="15" thickBot="1">
      <c r="A44" s="10"/>
      <c r="B44" s="10"/>
      <c r="C44" s="28" t="s">
        <v>366</v>
      </c>
      <c r="D44" s="82">
        <v>43079</v>
      </c>
      <c r="E44" s="24">
        <v>3</v>
      </c>
      <c r="F44" s="25" t="s">
        <v>39</v>
      </c>
      <c r="G44" s="37">
        <v>2</v>
      </c>
      <c r="H44" s="284" t="s">
        <v>701</v>
      </c>
    </row>
    <row r="45" spans="1:10" ht="15" thickBot="1">
      <c r="A45" s="10"/>
      <c r="B45" s="10"/>
      <c r="C45" s="333" t="str">
        <f>+A41&amp;", "&amp;B41</f>
        <v xml:space="preserve">Freja Strange , Super Mario </v>
      </c>
      <c r="D45" s="334"/>
      <c r="E45" s="334"/>
      <c r="F45" s="38" t="s">
        <v>173</v>
      </c>
      <c r="G45" s="11">
        <f>SUM(G41:G43)</f>
        <v>8</v>
      </c>
      <c r="H45" s="141"/>
    </row>
    <row r="46" spans="1:10" ht="14.25">
      <c r="A46" s="4"/>
      <c r="B46" s="4"/>
      <c r="C46" s="4"/>
      <c r="D46" s="13"/>
      <c r="E46" s="4"/>
      <c r="F46" s="4"/>
      <c r="G46" s="4"/>
    </row>
    <row r="47" spans="1:10" ht="15" thickBot="1">
      <c r="A47" s="4"/>
      <c r="B47" s="4"/>
      <c r="C47" s="4"/>
      <c r="D47" s="13"/>
      <c r="E47" s="4"/>
      <c r="F47" s="4"/>
      <c r="G47" s="4"/>
    </row>
    <row r="48" spans="1:10" ht="15" thickBot="1">
      <c r="A48" s="33" t="s">
        <v>0</v>
      </c>
      <c r="B48" s="42" t="s">
        <v>13</v>
      </c>
      <c r="C48" s="40" t="s">
        <v>2</v>
      </c>
      <c r="D48" s="35" t="s">
        <v>3</v>
      </c>
      <c r="E48" s="34" t="s">
        <v>8</v>
      </c>
      <c r="F48" s="34" t="s">
        <v>4</v>
      </c>
      <c r="G48" s="36" t="s">
        <v>5</v>
      </c>
      <c r="H48" s="139" t="s">
        <v>395</v>
      </c>
    </row>
    <row r="49" spans="1:8" ht="15" thickBot="1">
      <c r="A49" s="39" t="s">
        <v>444</v>
      </c>
      <c r="B49" s="43" t="s">
        <v>435</v>
      </c>
      <c r="C49" s="41" t="s">
        <v>366</v>
      </c>
      <c r="D49" s="82">
        <v>42799</v>
      </c>
      <c r="E49" s="30"/>
      <c r="F49" s="31" t="s">
        <v>38</v>
      </c>
      <c r="G49" s="32">
        <v>1</v>
      </c>
      <c r="H49" s="265">
        <v>0.61899999999999999</v>
      </c>
    </row>
    <row r="50" spans="1:8" ht="14.25">
      <c r="A50" s="10"/>
      <c r="B50" s="10"/>
      <c r="C50" s="26"/>
      <c r="D50" s="82"/>
      <c r="E50" s="7"/>
      <c r="F50" s="8"/>
      <c r="G50" s="27">
        <v>0</v>
      </c>
      <c r="H50" s="282"/>
    </row>
    <row r="51" spans="1:8" ht="15" thickBot="1">
      <c r="A51" s="10"/>
      <c r="B51" s="10"/>
      <c r="C51" s="28"/>
      <c r="D51" s="26"/>
      <c r="E51" s="24"/>
      <c r="F51" s="25"/>
      <c r="G51" s="37">
        <f t="shared" ref="G51" si="3">IF(E51&lt;&gt;"",VLOOKUP(E51&amp;", "&amp;F51,PointSkema,2,FALSE),0)</f>
        <v>0</v>
      </c>
      <c r="H51" s="284"/>
    </row>
    <row r="52" spans="1:8" ht="15" thickBot="1">
      <c r="A52" s="10"/>
      <c r="B52" s="10"/>
      <c r="C52" s="333" t="str">
        <f>+A49&amp;", "&amp;B49</f>
        <v xml:space="preserve">Malou Rafn , Miss Dixie </v>
      </c>
      <c r="D52" s="334"/>
      <c r="E52" s="334"/>
      <c r="F52" s="38" t="s">
        <v>173</v>
      </c>
      <c r="G52" s="11">
        <f>SUM(G49:G51)</f>
        <v>1</v>
      </c>
      <c r="H52" s="141"/>
    </row>
    <row r="53" spans="1:8" ht="15" thickBot="1">
      <c r="A53" s="4"/>
      <c r="B53" s="4"/>
      <c r="C53" s="4"/>
      <c r="D53" s="13"/>
      <c r="E53" s="4"/>
      <c r="F53" s="4"/>
      <c r="G53" s="4"/>
    </row>
    <row r="54" spans="1:8" ht="15" thickBot="1">
      <c r="A54" s="33" t="s">
        <v>0</v>
      </c>
      <c r="B54" s="42" t="s">
        <v>13</v>
      </c>
      <c r="C54" s="40" t="s">
        <v>2</v>
      </c>
      <c r="D54" s="35" t="s">
        <v>3</v>
      </c>
      <c r="E54" s="34" t="s">
        <v>8</v>
      </c>
      <c r="F54" s="34" t="s">
        <v>4</v>
      </c>
      <c r="G54" s="36" t="s">
        <v>5</v>
      </c>
      <c r="H54" s="139" t="s">
        <v>395</v>
      </c>
    </row>
    <row r="55" spans="1:8" ht="15" thickBot="1">
      <c r="A55" s="39" t="s">
        <v>447</v>
      </c>
      <c r="B55" s="43" t="s">
        <v>448</v>
      </c>
      <c r="C55" s="41" t="s">
        <v>366</v>
      </c>
      <c r="D55" s="82">
        <v>42799</v>
      </c>
      <c r="E55" s="30"/>
      <c r="F55" s="31" t="s">
        <v>39</v>
      </c>
      <c r="G55" s="32">
        <v>1</v>
      </c>
      <c r="H55" s="265">
        <v>0.61899999999999999</v>
      </c>
    </row>
    <row r="56" spans="1:8" ht="14.25">
      <c r="A56" s="10"/>
      <c r="B56" s="10"/>
      <c r="C56" s="26" t="s">
        <v>366</v>
      </c>
      <c r="D56" s="82">
        <v>43079</v>
      </c>
      <c r="E56" s="7"/>
      <c r="F56" s="8" t="s">
        <v>39</v>
      </c>
      <c r="G56" s="27">
        <v>1</v>
      </c>
      <c r="H56" s="282"/>
    </row>
    <row r="57" spans="1:8" ht="15" thickBot="1">
      <c r="A57" s="10"/>
      <c r="B57" s="10"/>
      <c r="C57" s="26" t="s">
        <v>366</v>
      </c>
      <c r="D57" s="82">
        <v>43079</v>
      </c>
      <c r="E57" s="7">
        <v>2</v>
      </c>
      <c r="F57" s="8" t="s">
        <v>39</v>
      </c>
      <c r="G57" s="27">
        <v>2</v>
      </c>
      <c r="H57" s="284" t="s">
        <v>700</v>
      </c>
    </row>
    <row r="58" spans="1:8" ht="15" thickBot="1">
      <c r="A58" s="10"/>
      <c r="B58" s="10"/>
      <c r="C58" s="333" t="str">
        <f>+A55&amp;", "&amp;B55</f>
        <v xml:space="preserve">Stine Skjøtt Quorning , Gullak </v>
      </c>
      <c r="D58" s="334"/>
      <c r="E58" s="334"/>
      <c r="F58" s="38" t="s">
        <v>173</v>
      </c>
      <c r="G58" s="11">
        <f>SUM(G55:G57)</f>
        <v>4</v>
      </c>
      <c r="H58" s="141"/>
    </row>
    <row r="59" spans="1:8" ht="15" thickBot="1">
      <c r="A59" s="4"/>
      <c r="B59" s="4"/>
      <c r="C59" s="4"/>
      <c r="D59" s="13"/>
      <c r="E59" s="4"/>
      <c r="F59" s="4"/>
      <c r="G59" s="4"/>
    </row>
    <row r="60" spans="1:8" ht="15" thickBot="1">
      <c r="A60" s="33" t="s">
        <v>0</v>
      </c>
      <c r="B60" s="42" t="s">
        <v>13</v>
      </c>
      <c r="C60" s="40" t="s">
        <v>2</v>
      </c>
      <c r="D60" s="35" t="s">
        <v>3</v>
      </c>
      <c r="E60" s="34" t="s">
        <v>8</v>
      </c>
      <c r="F60" s="34" t="s">
        <v>4</v>
      </c>
      <c r="G60" s="36" t="s">
        <v>5</v>
      </c>
      <c r="H60" s="139" t="s">
        <v>395</v>
      </c>
    </row>
    <row r="61" spans="1:8" ht="15" thickBot="1">
      <c r="A61" s="39" t="s">
        <v>449</v>
      </c>
      <c r="B61" s="43" t="s">
        <v>427</v>
      </c>
      <c r="C61" s="41" t="s">
        <v>366</v>
      </c>
      <c r="D61" s="82">
        <v>42799</v>
      </c>
      <c r="E61" s="30">
        <v>2</v>
      </c>
      <c r="F61" s="31" t="s">
        <v>39</v>
      </c>
      <c r="G61" s="32">
        <v>5</v>
      </c>
      <c r="H61" s="265">
        <v>0.65200000000000002</v>
      </c>
    </row>
    <row r="62" spans="1:8" ht="14.25">
      <c r="A62" s="10"/>
      <c r="B62" s="10"/>
      <c r="C62" s="26" t="s">
        <v>366</v>
      </c>
      <c r="D62" s="82">
        <v>42799</v>
      </c>
      <c r="E62" s="7">
        <v>1</v>
      </c>
      <c r="F62" s="8" t="s">
        <v>39</v>
      </c>
      <c r="G62" s="27">
        <v>6</v>
      </c>
      <c r="H62" s="282" t="s">
        <v>648</v>
      </c>
    </row>
    <row r="63" spans="1:8" ht="15" thickBot="1">
      <c r="A63" s="10"/>
      <c r="B63" s="10"/>
      <c r="C63" s="26"/>
      <c r="D63" s="26"/>
      <c r="E63" s="7"/>
      <c r="F63" s="8"/>
      <c r="G63" s="27">
        <f t="shared" ref="G63" si="4">IF(E63&lt;&gt;"",VLOOKUP(E63&amp;", "&amp;F63,PointSkema,2,FALSE),0)</f>
        <v>0</v>
      </c>
      <c r="H63" s="284"/>
    </row>
    <row r="64" spans="1:8" ht="15" thickBot="1">
      <c r="A64" s="10"/>
      <c r="B64" s="10"/>
      <c r="C64" s="333" t="str">
        <f>+A61&amp;", "&amp;B61</f>
        <v xml:space="preserve">Louise Kragh Solberg , Lyngvejens Domino </v>
      </c>
      <c r="D64" s="334"/>
      <c r="E64" s="334"/>
      <c r="F64" s="38" t="s">
        <v>173</v>
      </c>
      <c r="G64" s="11">
        <f>SUM(G61:G63)</f>
        <v>11</v>
      </c>
      <c r="H64" s="141"/>
    </row>
    <row r="65" spans="1:8" ht="14.25">
      <c r="A65" s="4"/>
      <c r="B65" s="4"/>
      <c r="C65" s="4"/>
      <c r="D65" s="13"/>
      <c r="E65" s="4"/>
      <c r="F65" s="4"/>
      <c r="G65" s="4"/>
    </row>
    <row r="66" spans="1:8" ht="15" thickBot="1">
      <c r="A66" s="4"/>
      <c r="B66" s="4"/>
      <c r="C66" s="4"/>
      <c r="D66" s="13"/>
      <c r="E66" s="4"/>
      <c r="F66" s="4"/>
      <c r="G66" s="4"/>
    </row>
    <row r="67" spans="1:8" ht="15" thickBot="1">
      <c r="A67" s="33" t="s">
        <v>0</v>
      </c>
      <c r="B67" s="42" t="s">
        <v>13</v>
      </c>
      <c r="C67" s="40" t="s">
        <v>2</v>
      </c>
      <c r="D67" s="35" t="s">
        <v>3</v>
      </c>
      <c r="E67" s="34" t="s">
        <v>8</v>
      </c>
      <c r="F67" s="34" t="s">
        <v>4</v>
      </c>
      <c r="G67" s="36" t="s">
        <v>5</v>
      </c>
      <c r="H67" s="139" t="s">
        <v>395</v>
      </c>
    </row>
    <row r="68" spans="1:8" ht="15" thickBot="1">
      <c r="A68" s="39" t="s">
        <v>450</v>
      </c>
      <c r="B68" s="43" t="s">
        <v>440</v>
      </c>
      <c r="C68" s="41" t="s">
        <v>366</v>
      </c>
      <c r="D68" s="82">
        <v>42799</v>
      </c>
      <c r="E68" s="30"/>
      <c r="F68" s="31" t="s">
        <v>39</v>
      </c>
      <c r="G68" s="32">
        <v>1</v>
      </c>
      <c r="H68" s="265">
        <v>0.66900000000000004</v>
      </c>
    </row>
    <row r="69" spans="1:8" ht="14.25">
      <c r="A69" s="10"/>
      <c r="B69" s="10"/>
      <c r="C69" s="26" t="s">
        <v>366</v>
      </c>
      <c r="D69" s="82">
        <v>42799</v>
      </c>
      <c r="E69" s="7"/>
      <c r="F69" s="8" t="s">
        <v>39</v>
      </c>
      <c r="G69" s="27">
        <v>1</v>
      </c>
      <c r="H69" s="282" t="s">
        <v>648</v>
      </c>
    </row>
    <row r="70" spans="1:8" ht="14.25">
      <c r="A70" s="10"/>
      <c r="B70" s="10"/>
      <c r="C70" s="26" t="s">
        <v>366</v>
      </c>
      <c r="D70" s="82">
        <v>43079</v>
      </c>
      <c r="E70" s="7"/>
      <c r="F70" s="8" t="s">
        <v>39</v>
      </c>
      <c r="G70" s="27">
        <v>1</v>
      </c>
      <c r="H70" s="282"/>
    </row>
    <row r="71" spans="1:8" ht="15" thickBot="1">
      <c r="A71" s="10"/>
      <c r="B71" s="10"/>
      <c r="C71" s="26" t="s">
        <v>366</v>
      </c>
      <c r="D71" s="82">
        <v>43079</v>
      </c>
      <c r="E71" s="7"/>
      <c r="F71" s="8" t="s">
        <v>39</v>
      </c>
      <c r="G71" s="27">
        <v>1</v>
      </c>
      <c r="H71" s="284" t="s">
        <v>648</v>
      </c>
    </row>
    <row r="72" spans="1:8" ht="15" thickBot="1">
      <c r="A72" s="10"/>
      <c r="B72" s="10"/>
      <c r="C72" s="333" t="str">
        <f>+A68&amp;", "&amp;B68</f>
        <v xml:space="preserve">Malou Østergaard Leach , Poekash </v>
      </c>
      <c r="D72" s="334"/>
      <c r="E72" s="334"/>
      <c r="F72" s="38" t="s">
        <v>173</v>
      </c>
      <c r="G72" s="11">
        <f>SUM(G68:G71)</f>
        <v>4</v>
      </c>
      <c r="H72" s="141"/>
    </row>
    <row r="73" spans="1:8" ht="15" thickBot="1">
      <c r="A73" s="4"/>
      <c r="B73" s="4"/>
      <c r="C73" s="4"/>
      <c r="D73" s="13"/>
      <c r="E73" s="4"/>
      <c r="F73" s="4"/>
      <c r="G73" s="4"/>
    </row>
    <row r="74" spans="1:8" ht="15" thickBot="1">
      <c r="A74" s="33" t="s">
        <v>0</v>
      </c>
      <c r="B74" s="42" t="s">
        <v>13</v>
      </c>
      <c r="C74" s="40" t="s">
        <v>2</v>
      </c>
      <c r="D74" s="35" t="s">
        <v>3</v>
      </c>
      <c r="E74" s="34" t="s">
        <v>8</v>
      </c>
      <c r="F74" s="34" t="s">
        <v>4</v>
      </c>
      <c r="G74" s="36" t="s">
        <v>5</v>
      </c>
      <c r="H74" s="139" t="s">
        <v>395</v>
      </c>
    </row>
    <row r="75" spans="1:8" ht="15" thickBot="1">
      <c r="A75" s="39" t="s">
        <v>368</v>
      </c>
      <c r="B75" s="43" t="s">
        <v>451</v>
      </c>
      <c r="C75" s="41" t="s">
        <v>366</v>
      </c>
      <c r="D75" s="82">
        <v>42799</v>
      </c>
      <c r="E75" s="30"/>
      <c r="F75" s="31" t="s">
        <v>39</v>
      </c>
      <c r="G75" s="32">
        <v>1</v>
      </c>
      <c r="H75" s="265">
        <v>0.60799999999999998</v>
      </c>
    </row>
    <row r="76" spans="1:8" ht="15" thickBot="1">
      <c r="A76" s="10"/>
      <c r="B76" s="10"/>
      <c r="C76" s="26" t="s">
        <v>366</v>
      </c>
      <c r="D76" s="82">
        <v>42799</v>
      </c>
      <c r="E76" s="7">
        <v>1</v>
      </c>
      <c r="F76" s="8" t="s">
        <v>39</v>
      </c>
      <c r="G76" s="27">
        <v>6</v>
      </c>
      <c r="H76" s="284" t="s">
        <v>648</v>
      </c>
    </row>
    <row r="77" spans="1:8" ht="15" thickBot="1">
      <c r="A77" s="10"/>
      <c r="B77" s="10"/>
      <c r="C77" s="333" t="str">
        <f>+A75&amp;", "&amp;B75</f>
        <v xml:space="preserve">Sarah Boel , Amingo </v>
      </c>
      <c r="D77" s="334"/>
      <c r="E77" s="334"/>
      <c r="F77" s="38" t="s">
        <v>173</v>
      </c>
      <c r="G77" s="11">
        <f>SUM(G75:G76)</f>
        <v>7</v>
      </c>
      <c r="H77" s="141"/>
    </row>
    <row r="78" spans="1:8" ht="15" thickBot="1">
      <c r="A78" s="4"/>
      <c r="B78" s="4"/>
      <c r="C78" s="4"/>
      <c r="D78" s="13"/>
      <c r="E78" s="4"/>
      <c r="F78" s="4"/>
      <c r="G78" s="4"/>
    </row>
    <row r="79" spans="1:8" ht="15" thickBot="1">
      <c r="A79" s="33" t="s">
        <v>0</v>
      </c>
      <c r="B79" s="42" t="s">
        <v>13</v>
      </c>
      <c r="C79" s="40" t="s">
        <v>2</v>
      </c>
      <c r="D79" s="35" t="s">
        <v>3</v>
      </c>
      <c r="E79" s="34" t="s">
        <v>8</v>
      </c>
      <c r="F79" s="34" t="s">
        <v>4</v>
      </c>
      <c r="G79" s="36" t="s">
        <v>5</v>
      </c>
      <c r="H79" s="139" t="s">
        <v>395</v>
      </c>
    </row>
    <row r="80" spans="1:8" ht="15" thickBot="1">
      <c r="A80" s="39" t="s">
        <v>453</v>
      </c>
      <c r="B80" s="43" t="s">
        <v>440</v>
      </c>
      <c r="C80" s="41" t="s">
        <v>366</v>
      </c>
      <c r="D80" s="82">
        <v>42799</v>
      </c>
      <c r="E80" s="30"/>
      <c r="F80" s="31" t="s">
        <v>39</v>
      </c>
      <c r="G80" s="32">
        <v>1</v>
      </c>
      <c r="H80" s="265">
        <v>0.60499999999999998</v>
      </c>
    </row>
    <row r="81" spans="1:8" ht="14.25">
      <c r="A81" s="10"/>
      <c r="B81" s="10"/>
      <c r="C81" s="26" t="s">
        <v>366</v>
      </c>
      <c r="D81" s="82">
        <v>42811</v>
      </c>
      <c r="E81" s="7"/>
      <c r="F81" s="8" t="s">
        <v>39</v>
      </c>
      <c r="G81" s="27">
        <v>1</v>
      </c>
      <c r="H81" s="283">
        <v>0.64439999999999997</v>
      </c>
    </row>
    <row r="82" spans="1:8" ht="14.25">
      <c r="A82" s="10"/>
      <c r="B82" s="10"/>
      <c r="C82" s="26" t="s">
        <v>366</v>
      </c>
      <c r="D82" s="82">
        <v>42854</v>
      </c>
      <c r="E82" s="7"/>
      <c r="F82" s="8" t="s">
        <v>39</v>
      </c>
      <c r="G82" s="27">
        <v>1</v>
      </c>
      <c r="H82" s="283">
        <v>0.62770000000000004</v>
      </c>
    </row>
    <row r="83" spans="1:8" ht="14.25">
      <c r="A83" s="10"/>
      <c r="B83" s="10"/>
      <c r="C83" s="26" t="s">
        <v>366</v>
      </c>
      <c r="D83" s="82">
        <v>43037</v>
      </c>
      <c r="E83" s="7"/>
      <c r="F83" s="8" t="s">
        <v>39</v>
      </c>
      <c r="G83" s="27">
        <v>1</v>
      </c>
      <c r="H83" s="283">
        <v>0.66659999999999997</v>
      </c>
    </row>
    <row r="84" spans="1:8" ht="14.25">
      <c r="A84" s="10"/>
      <c r="B84" s="10"/>
      <c r="C84" s="26" t="s">
        <v>366</v>
      </c>
      <c r="D84" s="82">
        <v>43037</v>
      </c>
      <c r="E84" s="7"/>
      <c r="F84" s="8" t="s">
        <v>39</v>
      </c>
      <c r="G84" s="27">
        <v>1</v>
      </c>
      <c r="H84" s="282" t="s">
        <v>648</v>
      </c>
    </row>
    <row r="85" spans="1:8" ht="14.25">
      <c r="A85" s="10"/>
      <c r="B85" s="10"/>
      <c r="C85" s="28" t="s">
        <v>366</v>
      </c>
      <c r="D85" s="82">
        <v>43079</v>
      </c>
      <c r="E85" s="24">
        <v>2</v>
      </c>
      <c r="F85" s="25" t="s">
        <v>39</v>
      </c>
      <c r="G85" s="37">
        <v>5</v>
      </c>
      <c r="H85" s="306"/>
    </row>
    <row r="86" spans="1:8" ht="14.25">
      <c r="A86" s="10"/>
      <c r="B86" s="10"/>
      <c r="C86" s="26" t="s">
        <v>366</v>
      </c>
      <c r="D86" s="82">
        <v>43079</v>
      </c>
      <c r="E86" s="7">
        <v>2</v>
      </c>
      <c r="F86" s="8" t="s">
        <v>39</v>
      </c>
      <c r="G86" s="27">
        <v>5</v>
      </c>
      <c r="H86" s="282" t="s">
        <v>648</v>
      </c>
    </row>
    <row r="87" spans="1:8" ht="15" thickBot="1">
      <c r="A87" s="10"/>
      <c r="B87" s="10"/>
      <c r="C87" s="28"/>
      <c r="D87" s="26"/>
      <c r="E87" s="24"/>
      <c r="F87" s="25"/>
      <c r="G87" s="37">
        <f t="shared" ref="G87" si="5">IF(E87&lt;&gt;"",VLOOKUP(E87&amp;", "&amp;F87,PointSkema,2,FALSE),0)</f>
        <v>0</v>
      </c>
      <c r="H87" s="284"/>
    </row>
    <row r="88" spans="1:8" ht="15" thickBot="1">
      <c r="A88" s="10"/>
      <c r="B88" s="10"/>
      <c r="C88" s="333" t="str">
        <f>+A80&amp;", "&amp;B80</f>
        <v xml:space="preserve">Celina Nielsen , Poekash </v>
      </c>
      <c r="D88" s="334"/>
      <c r="E88" s="334"/>
      <c r="F88" s="38" t="s">
        <v>173</v>
      </c>
      <c r="G88" s="11">
        <f>SUM(G80:G87)</f>
        <v>15</v>
      </c>
      <c r="H88" s="141"/>
    </row>
    <row r="89" spans="1:8" ht="15" thickBot="1">
      <c r="A89" s="4"/>
      <c r="B89" s="4"/>
      <c r="C89" s="4"/>
      <c r="D89" s="13"/>
      <c r="E89" s="4"/>
      <c r="F89" s="4"/>
      <c r="G89" s="4"/>
    </row>
    <row r="90" spans="1:8" ht="15" thickBot="1">
      <c r="A90" s="33" t="s">
        <v>0</v>
      </c>
      <c r="B90" s="42" t="s">
        <v>13</v>
      </c>
      <c r="C90" s="40" t="s">
        <v>2</v>
      </c>
      <c r="D90" s="35" t="s">
        <v>3</v>
      </c>
      <c r="E90" s="34" t="s">
        <v>8</v>
      </c>
      <c r="F90" s="34" t="s">
        <v>4</v>
      </c>
      <c r="G90" s="36" t="s">
        <v>5</v>
      </c>
      <c r="H90" s="139" t="s">
        <v>395</v>
      </c>
    </row>
    <row r="91" spans="1:8" ht="15" thickBot="1">
      <c r="A91" s="39" t="s">
        <v>454</v>
      </c>
      <c r="B91" s="43" t="s">
        <v>448</v>
      </c>
      <c r="C91" s="41" t="s">
        <v>366</v>
      </c>
      <c r="D91" s="82">
        <v>42799</v>
      </c>
      <c r="E91" s="30"/>
      <c r="F91" s="31" t="s">
        <v>39</v>
      </c>
      <c r="G91" s="32">
        <v>1</v>
      </c>
      <c r="H91" s="265">
        <v>0.59399999999999997</v>
      </c>
    </row>
    <row r="92" spans="1:8" ht="15" thickBot="1">
      <c r="A92" s="10"/>
      <c r="B92" s="10"/>
      <c r="C92" s="26"/>
      <c r="D92" s="26"/>
      <c r="E92" s="7"/>
      <c r="F92" s="8"/>
      <c r="G92" s="27">
        <f t="shared" ref="G92" si="6">IF(E92&lt;&gt;"",VLOOKUP(E92&amp;", "&amp;F92,PointSkema,2,FALSE),0)</f>
        <v>0</v>
      </c>
      <c r="H92" s="284"/>
    </row>
    <row r="93" spans="1:8" ht="15" thickBot="1">
      <c r="A93" s="10"/>
      <c r="B93" s="10"/>
      <c r="C93" s="333" t="str">
        <f>+A91&amp;", "&amp;B91</f>
        <v xml:space="preserve">Cathrine Juul Sørensen, Gullak </v>
      </c>
      <c r="D93" s="334"/>
      <c r="E93" s="334"/>
      <c r="F93" s="38" t="s">
        <v>173</v>
      </c>
      <c r="G93" s="11">
        <f>SUM(G91:G92)</f>
        <v>1</v>
      </c>
      <c r="H93" s="141"/>
    </row>
    <row r="94" spans="1:8" ht="14.25">
      <c r="A94" s="4"/>
      <c r="B94" s="4"/>
      <c r="C94" s="4"/>
      <c r="D94" s="13"/>
      <c r="E94" s="4"/>
      <c r="F94" s="4"/>
      <c r="G94" s="4"/>
    </row>
    <row r="95" spans="1:8" ht="15" thickBot="1">
      <c r="A95" s="4"/>
      <c r="B95" s="4"/>
      <c r="C95" s="4"/>
      <c r="D95" s="13"/>
      <c r="E95" s="4"/>
      <c r="F95" s="4"/>
      <c r="G95" s="4"/>
    </row>
    <row r="96" spans="1:8" ht="15" thickBot="1">
      <c r="A96" s="33" t="s">
        <v>0</v>
      </c>
      <c r="B96" s="42" t="s">
        <v>13</v>
      </c>
      <c r="C96" s="40" t="s">
        <v>2</v>
      </c>
      <c r="D96" s="35" t="s">
        <v>3</v>
      </c>
      <c r="E96" s="34" t="s">
        <v>8</v>
      </c>
      <c r="F96" s="34" t="s">
        <v>4</v>
      </c>
      <c r="G96" s="36" t="s">
        <v>5</v>
      </c>
      <c r="H96" s="139" t="s">
        <v>395</v>
      </c>
    </row>
    <row r="97" spans="1:8" ht="15" thickBot="1">
      <c r="A97" s="39" t="s">
        <v>455</v>
      </c>
      <c r="B97" s="43" t="s">
        <v>335</v>
      </c>
      <c r="C97" s="41" t="s">
        <v>366</v>
      </c>
      <c r="D97" s="82">
        <v>42799</v>
      </c>
      <c r="E97" s="30"/>
      <c r="F97" s="31" t="s">
        <v>39</v>
      </c>
      <c r="G97" s="129">
        <v>1</v>
      </c>
      <c r="H97" s="265">
        <v>0.67700000000000005</v>
      </c>
    </row>
    <row r="98" spans="1:8" ht="14.25">
      <c r="A98" s="10"/>
      <c r="B98" s="10"/>
      <c r="C98" s="26" t="s">
        <v>366</v>
      </c>
      <c r="D98" s="82">
        <v>42812</v>
      </c>
      <c r="E98" s="7"/>
      <c r="F98" s="8" t="s">
        <v>39</v>
      </c>
      <c r="G98" s="130">
        <v>1</v>
      </c>
      <c r="H98" s="283">
        <v>0.65</v>
      </c>
    </row>
    <row r="99" spans="1:8" ht="14.25">
      <c r="A99" s="10"/>
      <c r="B99" s="10"/>
      <c r="C99" s="26" t="s">
        <v>366</v>
      </c>
      <c r="D99" s="82">
        <v>42889</v>
      </c>
      <c r="E99" s="7">
        <v>1</v>
      </c>
      <c r="F99" s="8" t="s">
        <v>39</v>
      </c>
      <c r="G99" s="130">
        <v>6</v>
      </c>
      <c r="H99" s="282"/>
    </row>
    <row r="100" spans="1:8" ht="14.25">
      <c r="A100" s="10"/>
      <c r="B100" s="10"/>
      <c r="C100" s="26" t="s">
        <v>366</v>
      </c>
      <c r="D100" s="82">
        <v>43023</v>
      </c>
      <c r="E100" s="7"/>
      <c r="F100" s="8" t="s">
        <v>39</v>
      </c>
      <c r="G100" s="130">
        <v>1</v>
      </c>
      <c r="H100" s="317">
        <v>0.65</v>
      </c>
    </row>
    <row r="101" spans="1:8" ht="15" thickBot="1">
      <c r="A101" s="10"/>
      <c r="B101" s="10"/>
      <c r="C101" s="26" t="s">
        <v>366</v>
      </c>
      <c r="D101" s="82">
        <v>43079</v>
      </c>
      <c r="E101" s="7">
        <v>1</v>
      </c>
      <c r="F101" s="8" t="s">
        <v>38</v>
      </c>
      <c r="G101" s="130">
        <v>6</v>
      </c>
      <c r="H101" s="316">
        <v>0.64280000000000004</v>
      </c>
    </row>
    <row r="102" spans="1:8" ht="15" thickBot="1">
      <c r="A102" s="10"/>
      <c r="B102" s="10"/>
      <c r="C102" s="333" t="str">
        <f>+A97&amp;", "&amp;B97</f>
        <v xml:space="preserve">Anne Klausen , Super Mario </v>
      </c>
      <c r="D102" s="334"/>
      <c r="E102" s="334"/>
      <c r="F102" s="38" t="s">
        <v>173</v>
      </c>
      <c r="G102" s="11">
        <f>SUM(G97:G101)</f>
        <v>15</v>
      </c>
      <c r="H102" s="141"/>
    </row>
    <row r="103" spans="1:8" ht="15" thickBot="1">
      <c r="A103" s="4"/>
      <c r="B103" s="4"/>
      <c r="C103" s="4"/>
      <c r="D103" s="13"/>
      <c r="E103" s="4"/>
      <c r="F103" s="4"/>
      <c r="G103" s="4"/>
    </row>
    <row r="104" spans="1:8" ht="15" thickBot="1">
      <c r="A104" s="33" t="s">
        <v>0</v>
      </c>
      <c r="B104" s="42" t="s">
        <v>13</v>
      </c>
      <c r="C104" s="40" t="s">
        <v>2</v>
      </c>
      <c r="D104" s="35" t="s">
        <v>3</v>
      </c>
      <c r="E104" s="34" t="s">
        <v>8</v>
      </c>
      <c r="F104" s="34" t="s">
        <v>4</v>
      </c>
      <c r="G104" s="36" t="s">
        <v>5</v>
      </c>
      <c r="H104" s="139" t="s">
        <v>395</v>
      </c>
    </row>
    <row r="105" spans="1:8" ht="15" thickBot="1">
      <c r="A105" s="39" t="s">
        <v>426</v>
      </c>
      <c r="B105" s="43" t="s">
        <v>440</v>
      </c>
      <c r="C105" s="41" t="s">
        <v>366</v>
      </c>
      <c r="D105" s="82">
        <v>42799</v>
      </c>
      <c r="E105" s="30">
        <v>3</v>
      </c>
      <c r="F105" s="31" t="s">
        <v>43</v>
      </c>
      <c r="G105" s="32">
        <v>2</v>
      </c>
      <c r="H105" s="265" t="s">
        <v>608</v>
      </c>
    </row>
    <row r="106" spans="1:8" ht="14.25">
      <c r="A106" s="10"/>
      <c r="B106" s="10"/>
      <c r="C106" s="26" t="s">
        <v>366</v>
      </c>
      <c r="D106" s="82">
        <v>42854</v>
      </c>
      <c r="E106" s="7"/>
      <c r="F106" s="8" t="s">
        <v>39</v>
      </c>
      <c r="G106" s="27">
        <v>1</v>
      </c>
      <c r="H106" s="283">
        <v>0.61939999999999995</v>
      </c>
    </row>
    <row r="107" spans="1:8" ht="14.25">
      <c r="A107" s="10"/>
      <c r="B107" s="10"/>
      <c r="C107" s="26" t="s">
        <v>366</v>
      </c>
      <c r="D107" s="82">
        <v>42891</v>
      </c>
      <c r="E107" s="7">
        <v>3</v>
      </c>
      <c r="F107" s="8" t="s">
        <v>43</v>
      </c>
      <c r="G107" s="27">
        <v>2</v>
      </c>
      <c r="H107" s="282"/>
    </row>
    <row r="108" spans="1:8" ht="14.25">
      <c r="A108" s="10"/>
      <c r="B108" s="10"/>
      <c r="C108" s="26" t="s">
        <v>366</v>
      </c>
      <c r="D108" s="82">
        <v>42891</v>
      </c>
      <c r="E108" s="7"/>
      <c r="F108" s="8" t="s">
        <v>43</v>
      </c>
      <c r="G108" s="27">
        <v>1</v>
      </c>
      <c r="H108" s="282"/>
    </row>
    <row r="109" spans="1:8" ht="14.25">
      <c r="A109" s="10"/>
      <c r="B109" s="10"/>
      <c r="C109" s="26" t="s">
        <v>366</v>
      </c>
      <c r="D109" s="82">
        <v>42944</v>
      </c>
      <c r="E109" s="7">
        <v>3</v>
      </c>
      <c r="F109" s="8" t="s">
        <v>39</v>
      </c>
      <c r="G109" s="27">
        <v>2</v>
      </c>
      <c r="H109" s="282" t="s">
        <v>608</v>
      </c>
    </row>
    <row r="110" spans="1:8" ht="14.25">
      <c r="A110" s="10"/>
      <c r="B110" s="10"/>
      <c r="C110" s="26" t="s">
        <v>366</v>
      </c>
      <c r="D110" s="82">
        <v>43021</v>
      </c>
      <c r="E110" s="7">
        <v>3</v>
      </c>
      <c r="F110" s="8" t="s">
        <v>39</v>
      </c>
      <c r="G110" s="27">
        <f t="shared" ref="G110:G112" si="7">IF(E110&lt;&gt;"",VLOOKUP(E110&amp;", "&amp;F110,PointSkema,2,FALSE),0)</f>
        <v>3</v>
      </c>
      <c r="H110" s="282" t="s">
        <v>608</v>
      </c>
    </row>
    <row r="111" spans="1:8" ht="14.25">
      <c r="A111" s="10"/>
      <c r="B111" s="10"/>
      <c r="C111" s="26"/>
      <c r="D111" s="26"/>
      <c r="E111" s="7"/>
      <c r="F111" s="8"/>
      <c r="G111" s="27">
        <f t="shared" si="7"/>
        <v>0</v>
      </c>
      <c r="H111" s="282"/>
    </row>
    <row r="112" spans="1:8" ht="15" thickBot="1">
      <c r="A112" s="10"/>
      <c r="B112" s="10"/>
      <c r="C112" s="28"/>
      <c r="D112" s="26"/>
      <c r="E112" s="24"/>
      <c r="F112" s="25"/>
      <c r="G112" s="37">
        <f t="shared" si="7"/>
        <v>0</v>
      </c>
      <c r="H112" s="284"/>
    </row>
    <row r="113" spans="1:8" ht="15" thickBot="1">
      <c r="A113" s="10"/>
      <c r="B113" s="10"/>
      <c r="C113" s="333" t="str">
        <f>+A105&amp;", "&amp;B105</f>
        <v xml:space="preserve">Alberte Holm Nielsen , Poekash </v>
      </c>
      <c r="D113" s="334"/>
      <c r="E113" s="334"/>
      <c r="F113" s="38" t="s">
        <v>173</v>
      </c>
      <c r="G113" s="11">
        <f>SUM(G105:G112)</f>
        <v>11</v>
      </c>
      <c r="H113" s="141"/>
    </row>
    <row r="114" spans="1:8" ht="15" thickBot="1">
      <c r="A114" s="4"/>
      <c r="B114" s="4"/>
      <c r="C114" s="4"/>
      <c r="D114" s="13"/>
      <c r="E114" s="4"/>
      <c r="F114" s="4"/>
      <c r="G114" s="4"/>
    </row>
    <row r="115" spans="1:8" ht="15" thickBot="1">
      <c r="A115" s="33" t="s">
        <v>0</v>
      </c>
      <c r="B115" s="42" t="s">
        <v>13</v>
      </c>
      <c r="C115" s="40" t="s">
        <v>2</v>
      </c>
      <c r="D115" s="35" t="s">
        <v>3</v>
      </c>
      <c r="E115" s="34" t="s">
        <v>8</v>
      </c>
      <c r="F115" s="34" t="s">
        <v>4</v>
      </c>
      <c r="G115" s="36" t="s">
        <v>5</v>
      </c>
      <c r="H115" s="139" t="s">
        <v>395</v>
      </c>
    </row>
    <row r="116" spans="1:8" ht="15" thickBot="1">
      <c r="A116" s="39" t="s">
        <v>456</v>
      </c>
      <c r="B116" s="43" t="s">
        <v>457</v>
      </c>
      <c r="C116" s="41" t="s">
        <v>366</v>
      </c>
      <c r="D116" s="82">
        <v>42799</v>
      </c>
      <c r="E116" s="30">
        <v>1</v>
      </c>
      <c r="F116" s="31" t="s">
        <v>39</v>
      </c>
      <c r="G116" s="32">
        <v>6</v>
      </c>
      <c r="H116" s="265">
        <v>0.68799999999999994</v>
      </c>
    </row>
    <row r="117" spans="1:8" ht="14.25">
      <c r="A117" s="10"/>
      <c r="B117" s="10"/>
      <c r="C117" s="26" t="s">
        <v>366</v>
      </c>
      <c r="D117" s="82">
        <v>42799</v>
      </c>
      <c r="E117" s="7"/>
      <c r="F117" s="8" t="s">
        <v>39</v>
      </c>
      <c r="G117" s="27">
        <v>1</v>
      </c>
      <c r="H117" s="282" t="s">
        <v>648</v>
      </c>
    </row>
    <row r="118" spans="1:8" ht="14.25">
      <c r="A118" s="10"/>
      <c r="B118" s="10"/>
      <c r="C118" s="26"/>
      <c r="D118" s="26"/>
      <c r="E118" s="7"/>
      <c r="F118" s="8"/>
      <c r="G118" s="27">
        <f t="shared" ref="G118:G119" si="8">IF(E118&lt;&gt;"",VLOOKUP(E118&amp;", "&amp;F118,PointSkema,2,FALSE),0)</f>
        <v>0</v>
      </c>
      <c r="H118" s="282"/>
    </row>
    <row r="119" spans="1:8" ht="15" thickBot="1">
      <c r="A119" s="10"/>
      <c r="B119" s="10"/>
      <c r="C119" s="26"/>
      <c r="D119" s="26"/>
      <c r="E119" s="7"/>
      <c r="F119" s="8"/>
      <c r="G119" s="27">
        <f t="shared" si="8"/>
        <v>0</v>
      </c>
      <c r="H119" s="284"/>
    </row>
    <row r="120" spans="1:8" ht="15" thickBot="1">
      <c r="A120" s="10"/>
      <c r="B120" s="10"/>
      <c r="C120" s="333" t="str">
        <f>+A116&amp;", "&amp;B116</f>
        <v>Isabell Nissen , Poekash</v>
      </c>
      <c r="D120" s="334"/>
      <c r="E120" s="334"/>
      <c r="F120" s="38" t="s">
        <v>173</v>
      </c>
      <c r="G120" s="11">
        <f>SUM(G116:G119)</f>
        <v>7</v>
      </c>
      <c r="H120" s="141"/>
    </row>
    <row r="121" spans="1:8" ht="14.25">
      <c r="A121" s="4"/>
      <c r="B121" s="4"/>
      <c r="C121" s="4"/>
      <c r="D121" s="13"/>
      <c r="E121" s="4"/>
      <c r="F121" s="4"/>
      <c r="G121" s="4"/>
    </row>
    <row r="122" spans="1:8" ht="15" thickBot="1">
      <c r="A122" s="4"/>
      <c r="B122" s="4"/>
      <c r="C122" s="4"/>
      <c r="D122" s="13"/>
      <c r="E122" s="4"/>
      <c r="F122" s="4"/>
      <c r="G122" s="4"/>
    </row>
    <row r="123" spans="1:8" ht="15" thickBot="1">
      <c r="A123" s="33" t="s">
        <v>0</v>
      </c>
      <c r="B123" s="42" t="s">
        <v>13</v>
      </c>
      <c r="C123" s="40" t="s">
        <v>2</v>
      </c>
      <c r="D123" s="35" t="s">
        <v>3</v>
      </c>
      <c r="E123" s="34" t="s">
        <v>8</v>
      </c>
      <c r="F123" s="34" t="s">
        <v>4</v>
      </c>
      <c r="G123" s="36" t="s">
        <v>5</v>
      </c>
      <c r="H123" s="139" t="s">
        <v>395</v>
      </c>
    </row>
    <row r="124" spans="1:8" ht="15" thickBot="1">
      <c r="A124" s="39" t="s">
        <v>369</v>
      </c>
      <c r="B124" s="43" t="s">
        <v>448</v>
      </c>
      <c r="C124" s="41" t="s">
        <v>366</v>
      </c>
      <c r="D124" s="82">
        <v>42799</v>
      </c>
      <c r="E124" s="30"/>
      <c r="F124" s="31" t="s">
        <v>39</v>
      </c>
      <c r="G124" s="32">
        <v>1</v>
      </c>
      <c r="H124" s="265">
        <v>0.63600000000000001</v>
      </c>
    </row>
    <row r="125" spans="1:8" ht="14.25">
      <c r="A125" s="10"/>
      <c r="B125" s="10"/>
      <c r="C125" s="26" t="s">
        <v>366</v>
      </c>
      <c r="D125" s="82">
        <v>42799</v>
      </c>
      <c r="E125" s="7"/>
      <c r="F125" s="8" t="s">
        <v>39</v>
      </c>
      <c r="G125" s="27">
        <v>1</v>
      </c>
      <c r="H125" s="282" t="s">
        <v>648</v>
      </c>
    </row>
    <row r="126" spans="1:8" ht="14.25">
      <c r="A126" s="10"/>
      <c r="B126" s="10"/>
      <c r="C126" s="26"/>
      <c r="D126" s="26"/>
      <c r="E126" s="7"/>
      <c r="F126" s="8"/>
      <c r="G126" s="27">
        <f t="shared" ref="G126:G127" si="9">IF(E126&lt;&gt;"",VLOOKUP(E126&amp;", "&amp;F126,PointSkema,2,FALSE),0)</f>
        <v>0</v>
      </c>
      <c r="H126" s="282"/>
    </row>
    <row r="127" spans="1:8" ht="15" thickBot="1">
      <c r="A127" s="10"/>
      <c r="B127" s="10"/>
      <c r="C127" s="28"/>
      <c r="D127" s="26"/>
      <c r="E127" s="24"/>
      <c r="F127" s="25"/>
      <c r="G127" s="37">
        <f t="shared" si="9"/>
        <v>0</v>
      </c>
      <c r="H127" s="284"/>
    </row>
    <row r="128" spans="1:8" ht="15" thickBot="1">
      <c r="A128" s="10"/>
      <c r="B128" s="10"/>
      <c r="C128" s="333" t="str">
        <f>+A124&amp;", "&amp;B124</f>
        <v xml:space="preserve">Ida Henriksen , Gullak </v>
      </c>
      <c r="D128" s="334"/>
      <c r="E128" s="334"/>
      <c r="F128" s="38" t="s">
        <v>173</v>
      </c>
      <c r="G128" s="11">
        <f>SUM(G124:G127)</f>
        <v>2</v>
      </c>
      <c r="H128" s="141"/>
    </row>
    <row r="129" spans="1:8" ht="15" thickBot="1">
      <c r="A129" s="4"/>
      <c r="B129" s="4"/>
      <c r="C129" s="4"/>
      <c r="D129" s="13"/>
      <c r="E129" s="4"/>
      <c r="F129" s="4"/>
      <c r="G129" s="4"/>
    </row>
    <row r="130" spans="1:8" ht="15" thickBot="1">
      <c r="A130" s="33" t="s">
        <v>0</v>
      </c>
      <c r="B130" s="42" t="s">
        <v>13</v>
      </c>
      <c r="C130" s="40" t="s">
        <v>2</v>
      </c>
      <c r="D130" s="35" t="s">
        <v>3</v>
      </c>
      <c r="E130" s="34" t="s">
        <v>8</v>
      </c>
      <c r="F130" s="34" t="s">
        <v>4</v>
      </c>
      <c r="G130" s="36" t="s">
        <v>5</v>
      </c>
      <c r="H130" s="139" t="s">
        <v>395</v>
      </c>
    </row>
    <row r="131" spans="1:8" ht="15" thickBot="1">
      <c r="A131" s="39" t="s">
        <v>426</v>
      </c>
      <c r="B131" s="205" t="s">
        <v>427</v>
      </c>
      <c r="C131" s="88" t="s">
        <v>366</v>
      </c>
      <c r="D131" s="82">
        <v>42756</v>
      </c>
      <c r="E131" s="30"/>
      <c r="F131" s="31" t="s">
        <v>39</v>
      </c>
      <c r="G131" s="129">
        <v>1</v>
      </c>
      <c r="H131" s="265">
        <v>0.69099999999999995</v>
      </c>
    </row>
    <row r="132" spans="1:8" ht="14.25">
      <c r="A132" s="10"/>
      <c r="B132" s="10"/>
      <c r="C132" s="285" t="s">
        <v>366</v>
      </c>
      <c r="D132" s="82">
        <v>42783</v>
      </c>
      <c r="E132" s="30">
        <v>3</v>
      </c>
      <c r="F132" s="31" t="s">
        <v>43</v>
      </c>
      <c r="G132" s="129">
        <v>2</v>
      </c>
      <c r="H132" s="282"/>
    </row>
    <row r="133" spans="1:8" ht="14.25">
      <c r="A133" s="10"/>
      <c r="B133" s="10"/>
      <c r="C133" s="285" t="s">
        <v>366</v>
      </c>
      <c r="D133" s="82">
        <v>42799</v>
      </c>
      <c r="E133" s="30"/>
      <c r="F133" s="31" t="s">
        <v>39</v>
      </c>
      <c r="G133" s="129">
        <v>1</v>
      </c>
      <c r="H133" s="282" t="s">
        <v>648</v>
      </c>
    </row>
    <row r="134" spans="1:8" ht="14.25">
      <c r="A134" s="10"/>
      <c r="B134" s="10"/>
      <c r="C134" s="89" t="s">
        <v>366</v>
      </c>
      <c r="D134" s="82">
        <v>42944</v>
      </c>
      <c r="E134" s="7">
        <v>3</v>
      </c>
      <c r="F134" s="8" t="s">
        <v>39</v>
      </c>
      <c r="G134" s="130">
        <v>2</v>
      </c>
      <c r="H134" s="282" t="s">
        <v>636</v>
      </c>
    </row>
    <row r="135" spans="1:8" ht="15" thickBot="1">
      <c r="A135" s="10"/>
      <c r="B135" s="10"/>
      <c r="C135" s="286"/>
      <c r="D135" s="26"/>
      <c r="E135" s="24"/>
      <c r="F135" s="25"/>
      <c r="G135" s="131">
        <f t="shared" ref="G135" si="10">IF(E135&lt;&gt;"",VLOOKUP(E135&amp;", "&amp;F135,PointSkema,2,FALSE),0)</f>
        <v>0</v>
      </c>
      <c r="H135" s="284"/>
    </row>
    <row r="136" spans="1:8" ht="15" thickBot="1">
      <c r="A136" s="10"/>
      <c r="B136" s="10"/>
      <c r="C136" s="333" t="str">
        <f>+A131&amp;", "&amp;B131</f>
        <v xml:space="preserve">Alberte Holm Nielsen , Lyngvejens Domino </v>
      </c>
      <c r="D136" s="334"/>
      <c r="E136" s="334"/>
      <c r="F136" s="38" t="s">
        <v>173</v>
      </c>
      <c r="G136" s="11">
        <f>SUM(G131:G135)</f>
        <v>6</v>
      </c>
      <c r="H136" s="141"/>
    </row>
    <row r="137" spans="1:8" ht="15" thickBot="1">
      <c r="A137" s="4"/>
      <c r="B137" s="4"/>
      <c r="C137" s="4"/>
      <c r="D137" s="13"/>
      <c r="E137" s="4"/>
      <c r="F137" s="4"/>
      <c r="G137" s="4"/>
    </row>
    <row r="138" spans="1:8" ht="15" thickBot="1">
      <c r="A138" s="33" t="s">
        <v>0</v>
      </c>
      <c r="B138" s="42" t="s">
        <v>13</v>
      </c>
      <c r="C138" s="40" t="s">
        <v>2</v>
      </c>
      <c r="D138" s="35" t="s">
        <v>3</v>
      </c>
      <c r="E138" s="34" t="s">
        <v>8</v>
      </c>
      <c r="F138" s="34" t="s">
        <v>4</v>
      </c>
      <c r="G138" s="36" t="s">
        <v>5</v>
      </c>
      <c r="H138" s="139" t="s">
        <v>395</v>
      </c>
    </row>
    <row r="139" spans="1:8" ht="15" thickBot="1">
      <c r="A139" s="39" t="s">
        <v>428</v>
      </c>
      <c r="B139" s="205" t="s">
        <v>427</v>
      </c>
      <c r="C139" s="88" t="s">
        <v>325</v>
      </c>
      <c r="D139" s="82">
        <v>42756</v>
      </c>
      <c r="E139" s="30"/>
      <c r="F139" s="31" t="s">
        <v>39</v>
      </c>
      <c r="G139" s="129">
        <v>1</v>
      </c>
      <c r="H139" s="265">
        <v>0.67700000000000005</v>
      </c>
    </row>
    <row r="140" spans="1:8" ht="14.25">
      <c r="A140" s="10"/>
      <c r="B140" s="10"/>
      <c r="C140" s="285" t="s">
        <v>325</v>
      </c>
      <c r="D140" s="82">
        <v>42799</v>
      </c>
      <c r="E140" s="30">
        <v>3</v>
      </c>
      <c r="F140" s="31" t="s">
        <v>43</v>
      </c>
      <c r="G140" s="129">
        <v>2</v>
      </c>
      <c r="H140" s="282" t="s">
        <v>608</v>
      </c>
    </row>
    <row r="141" spans="1:8" ht="14.25">
      <c r="A141" s="10"/>
      <c r="B141" s="10"/>
      <c r="C141" s="285" t="s">
        <v>325</v>
      </c>
      <c r="D141" s="82">
        <v>42799</v>
      </c>
      <c r="E141" s="30"/>
      <c r="F141" s="31" t="s">
        <v>39</v>
      </c>
      <c r="G141" s="129">
        <v>1</v>
      </c>
      <c r="H141" s="282" t="s">
        <v>648</v>
      </c>
    </row>
    <row r="142" spans="1:8" ht="14.25">
      <c r="A142" s="10"/>
      <c r="B142" s="10"/>
      <c r="C142" s="89" t="s">
        <v>366</v>
      </c>
      <c r="D142" s="82">
        <v>42783</v>
      </c>
      <c r="E142" s="7">
        <v>3</v>
      </c>
      <c r="F142" s="8" t="s">
        <v>43</v>
      </c>
      <c r="G142" s="130">
        <v>2</v>
      </c>
      <c r="H142" s="282" t="s">
        <v>636</v>
      </c>
    </row>
    <row r="143" spans="1:8" ht="14.25">
      <c r="A143" s="10"/>
      <c r="B143" s="10"/>
      <c r="C143" s="89" t="s">
        <v>325</v>
      </c>
      <c r="D143" s="82">
        <v>42854</v>
      </c>
      <c r="E143" s="7">
        <v>3</v>
      </c>
      <c r="F143" s="8" t="s">
        <v>39</v>
      </c>
      <c r="G143" s="130">
        <f t="shared" ref="G143:G154" si="11">IF(E143&lt;&gt;"",VLOOKUP(E143&amp;", "&amp;F143,PointSkema,2,FALSE),0)</f>
        <v>3</v>
      </c>
      <c r="H143" s="283">
        <v>0.64439999999999997</v>
      </c>
    </row>
    <row r="144" spans="1:8" ht="14.25">
      <c r="A144" s="10"/>
      <c r="B144" s="10"/>
      <c r="C144" s="89" t="s">
        <v>325</v>
      </c>
      <c r="D144" s="82">
        <v>42891</v>
      </c>
      <c r="E144" s="7">
        <v>3</v>
      </c>
      <c r="F144" s="8" t="s">
        <v>43</v>
      </c>
      <c r="G144" s="130">
        <v>2</v>
      </c>
      <c r="H144" s="282" t="s">
        <v>636</v>
      </c>
    </row>
    <row r="145" spans="1:8" ht="14.25">
      <c r="A145" s="10"/>
      <c r="B145" s="10"/>
      <c r="C145" s="89" t="s">
        <v>325</v>
      </c>
      <c r="D145" s="82">
        <v>42891</v>
      </c>
      <c r="E145" s="7">
        <v>3</v>
      </c>
      <c r="F145" s="8" t="s">
        <v>43</v>
      </c>
      <c r="G145" s="130">
        <v>2</v>
      </c>
      <c r="H145" s="282" t="s">
        <v>636</v>
      </c>
    </row>
    <row r="146" spans="1:8" ht="14.25">
      <c r="A146" s="10"/>
      <c r="B146" s="10"/>
      <c r="C146" s="89" t="s">
        <v>325</v>
      </c>
      <c r="D146" s="82">
        <v>43021</v>
      </c>
      <c r="E146" s="7">
        <v>3</v>
      </c>
      <c r="F146" s="8" t="s">
        <v>39</v>
      </c>
      <c r="G146" s="130">
        <v>2</v>
      </c>
      <c r="H146" s="282" t="s">
        <v>636</v>
      </c>
    </row>
    <row r="147" spans="1:8" ht="14.25">
      <c r="A147" s="10"/>
      <c r="B147" s="10"/>
      <c r="C147" s="89" t="s">
        <v>325</v>
      </c>
      <c r="D147" s="236">
        <v>43023</v>
      </c>
      <c r="E147" s="7"/>
      <c r="F147" s="8" t="s">
        <v>39</v>
      </c>
      <c r="G147" s="130">
        <v>1</v>
      </c>
      <c r="H147" s="282"/>
    </row>
    <row r="148" spans="1:8" ht="14.25">
      <c r="A148" s="10"/>
      <c r="B148" s="10"/>
      <c r="C148" s="89" t="s">
        <v>325</v>
      </c>
      <c r="D148" s="82">
        <v>43037</v>
      </c>
      <c r="E148" s="7">
        <v>1</v>
      </c>
      <c r="F148" s="8" t="s">
        <v>39</v>
      </c>
      <c r="G148" s="130">
        <v>6</v>
      </c>
      <c r="H148" s="282">
        <v>66.944000000000003</v>
      </c>
    </row>
    <row r="149" spans="1:8" ht="14.25">
      <c r="A149" s="10"/>
      <c r="B149" s="10"/>
      <c r="C149" s="89" t="s">
        <v>325</v>
      </c>
      <c r="D149" s="82">
        <v>43037</v>
      </c>
      <c r="E149" s="7"/>
      <c r="F149" s="8" t="s">
        <v>39</v>
      </c>
      <c r="G149" s="130">
        <v>1</v>
      </c>
      <c r="H149" s="282" t="s">
        <v>648</v>
      </c>
    </row>
    <row r="150" spans="1:8" ht="14.25">
      <c r="A150" s="10"/>
      <c r="B150" s="10"/>
      <c r="C150" s="89" t="s">
        <v>325</v>
      </c>
      <c r="D150" s="82">
        <v>43037</v>
      </c>
      <c r="E150" s="7">
        <v>3</v>
      </c>
      <c r="F150" s="8" t="s">
        <v>39</v>
      </c>
      <c r="G150" s="130">
        <v>2</v>
      </c>
      <c r="H150" s="282" t="s">
        <v>636</v>
      </c>
    </row>
    <row r="151" spans="1:8" ht="14.25">
      <c r="A151" s="10"/>
      <c r="B151" s="10"/>
      <c r="C151" s="89" t="s">
        <v>366</v>
      </c>
      <c r="D151" s="82">
        <v>43079</v>
      </c>
      <c r="E151" s="7">
        <v>3</v>
      </c>
      <c r="F151" s="8" t="s">
        <v>39</v>
      </c>
      <c r="G151" s="130">
        <v>2</v>
      </c>
      <c r="H151" s="282" t="s">
        <v>636</v>
      </c>
    </row>
    <row r="152" spans="1:8" ht="14.25">
      <c r="A152" s="10"/>
      <c r="B152" s="10"/>
      <c r="C152" s="89" t="s">
        <v>325</v>
      </c>
      <c r="D152" s="82">
        <v>43079</v>
      </c>
      <c r="E152" s="7">
        <v>3</v>
      </c>
      <c r="F152" s="8" t="s">
        <v>39</v>
      </c>
      <c r="G152" s="130">
        <v>2</v>
      </c>
      <c r="H152" s="282" t="s">
        <v>682</v>
      </c>
    </row>
    <row r="153" spans="1:8" ht="14.25">
      <c r="A153" s="10"/>
      <c r="B153" s="10"/>
      <c r="C153" s="89"/>
      <c r="D153" s="26"/>
      <c r="E153" s="7"/>
      <c r="F153" s="8"/>
      <c r="G153" s="130">
        <f t="shared" si="11"/>
        <v>0</v>
      </c>
      <c r="H153" s="282"/>
    </row>
    <row r="154" spans="1:8" ht="15" thickBot="1">
      <c r="A154" s="10"/>
      <c r="B154" s="10"/>
      <c r="C154" s="286"/>
      <c r="D154" s="26"/>
      <c r="E154" s="24"/>
      <c r="F154" s="25"/>
      <c r="G154" s="131">
        <f t="shared" si="11"/>
        <v>0</v>
      </c>
      <c r="H154" s="284"/>
    </row>
    <row r="155" spans="1:8" ht="15" thickBot="1">
      <c r="A155" s="10"/>
      <c r="B155" s="10"/>
      <c r="C155" s="333" t="str">
        <f>+A139&amp;", "&amp;B139</f>
        <v xml:space="preserve">Rebecca Holm Nielsen , Lyngvejens Domino </v>
      </c>
      <c r="D155" s="334"/>
      <c r="E155" s="334"/>
      <c r="F155" s="38" t="s">
        <v>173</v>
      </c>
      <c r="G155" s="11">
        <f>SUM(G139:G154)</f>
        <v>29</v>
      </c>
      <c r="H155" s="141"/>
    </row>
    <row r="156" spans="1:8" ht="14.25">
      <c r="A156" s="4"/>
      <c r="B156" s="4"/>
      <c r="C156" s="4"/>
      <c r="D156" s="13"/>
      <c r="E156" s="4"/>
      <c r="F156" s="4"/>
      <c r="G156" s="4"/>
    </row>
    <row r="157" spans="1:8" ht="15" thickBot="1">
      <c r="A157" s="4"/>
      <c r="B157" s="4"/>
      <c r="C157" s="4"/>
      <c r="D157" s="13"/>
      <c r="E157" s="4"/>
      <c r="F157" s="4"/>
      <c r="G157" s="4"/>
    </row>
    <row r="158" spans="1:8" ht="15" thickBot="1">
      <c r="A158" s="33" t="s">
        <v>0</v>
      </c>
      <c r="B158" s="42" t="s">
        <v>13</v>
      </c>
      <c r="C158" s="40" t="s">
        <v>2</v>
      </c>
      <c r="D158" s="35" t="s">
        <v>3</v>
      </c>
      <c r="E158" s="34" t="s">
        <v>8</v>
      </c>
      <c r="F158" s="34" t="s">
        <v>4</v>
      </c>
      <c r="G158" s="36" t="s">
        <v>5</v>
      </c>
      <c r="H158" s="139" t="s">
        <v>395</v>
      </c>
    </row>
    <row r="159" spans="1:8" ht="15" thickBot="1">
      <c r="A159" s="39" t="s">
        <v>646</v>
      </c>
      <c r="B159" s="43" t="s">
        <v>647</v>
      </c>
      <c r="C159" s="41" t="s">
        <v>325</v>
      </c>
      <c r="D159" s="82">
        <v>42799</v>
      </c>
      <c r="E159" s="30">
        <v>1</v>
      </c>
      <c r="F159" s="31" t="s">
        <v>39</v>
      </c>
      <c r="G159" s="32">
        <f t="shared" ref="G159:G162" si="12">IF(E159&lt;&gt;"",VLOOKUP(E159&amp;", "&amp;F159,PointSkema,2,FALSE),0)</f>
        <v>5</v>
      </c>
      <c r="H159" s="265">
        <v>0.7</v>
      </c>
    </row>
    <row r="160" spans="1:8" ht="14.25">
      <c r="A160" s="10"/>
      <c r="B160" s="10"/>
      <c r="C160" s="26" t="s">
        <v>325</v>
      </c>
      <c r="D160" s="82">
        <v>42799</v>
      </c>
      <c r="E160" s="7">
        <v>3</v>
      </c>
      <c r="F160" s="8" t="s">
        <v>39</v>
      </c>
      <c r="G160" s="27">
        <v>2</v>
      </c>
      <c r="H160" s="282" t="s">
        <v>636</v>
      </c>
    </row>
    <row r="161" spans="1:8" ht="14.25">
      <c r="A161" s="10"/>
      <c r="B161" s="10"/>
      <c r="C161" s="26"/>
      <c r="D161" s="26"/>
      <c r="E161" s="7"/>
      <c r="F161" s="8"/>
      <c r="G161" s="27">
        <f t="shared" si="12"/>
        <v>0</v>
      </c>
      <c r="H161" s="282"/>
    </row>
    <row r="162" spans="1:8" ht="15" thickBot="1">
      <c r="A162" s="10"/>
      <c r="B162" s="10"/>
      <c r="C162" s="28"/>
      <c r="D162" s="26"/>
      <c r="E162" s="24"/>
      <c r="F162" s="25"/>
      <c r="G162" s="37">
        <f t="shared" si="12"/>
        <v>0</v>
      </c>
      <c r="H162" s="284"/>
    </row>
    <row r="163" spans="1:8" ht="15" thickBot="1">
      <c r="A163" s="10"/>
      <c r="B163" s="10"/>
      <c r="C163" s="333" t="str">
        <f>+A159&amp;", "&amp;B159</f>
        <v>Diana Laursen, Sofus</v>
      </c>
      <c r="D163" s="334"/>
      <c r="E163" s="334"/>
      <c r="F163" s="38" t="s">
        <v>173</v>
      </c>
      <c r="G163" s="11">
        <f>SUM(G159:G162)</f>
        <v>7</v>
      </c>
      <c r="H163" s="141"/>
    </row>
    <row r="164" spans="1:8" ht="15" thickBot="1">
      <c r="A164" s="4"/>
      <c r="B164" s="4"/>
      <c r="C164" s="4"/>
      <c r="D164" s="13"/>
      <c r="E164" s="4"/>
      <c r="F164" s="4"/>
      <c r="G164" s="4"/>
    </row>
    <row r="165" spans="1:8" ht="15" thickBot="1">
      <c r="A165" s="33" t="s">
        <v>0</v>
      </c>
      <c r="B165" s="42" t="s">
        <v>13</v>
      </c>
      <c r="C165" s="40" t="s">
        <v>2</v>
      </c>
      <c r="D165" s="35" t="s">
        <v>3</v>
      </c>
      <c r="E165" s="34" t="s">
        <v>8</v>
      </c>
      <c r="F165" s="34" t="s">
        <v>4</v>
      </c>
      <c r="G165" s="36" t="s">
        <v>5</v>
      </c>
      <c r="H165" s="139" t="s">
        <v>395</v>
      </c>
    </row>
    <row r="166" spans="1:8" ht="15" thickBot="1">
      <c r="A166" s="39" t="s">
        <v>352</v>
      </c>
      <c r="B166" s="43" t="s">
        <v>448</v>
      </c>
      <c r="C166" s="41" t="s">
        <v>366</v>
      </c>
      <c r="D166" s="82">
        <v>42799</v>
      </c>
      <c r="E166" s="30"/>
      <c r="F166" s="31" t="s">
        <v>39</v>
      </c>
      <c r="G166" s="32">
        <v>1</v>
      </c>
      <c r="H166" s="265" t="s">
        <v>648</v>
      </c>
    </row>
    <row r="167" spans="1:8" ht="15" thickBot="1">
      <c r="A167" s="10"/>
      <c r="B167" s="10"/>
      <c r="C167" s="26"/>
      <c r="D167" s="26"/>
      <c r="E167" s="7"/>
      <c r="F167" s="8"/>
      <c r="G167" s="27">
        <f t="shared" ref="G167" si="13">IF(E167&lt;&gt;"",VLOOKUP(E167&amp;", "&amp;F167,PointSkema,2,FALSE),0)</f>
        <v>0</v>
      </c>
      <c r="H167" s="284"/>
    </row>
    <row r="168" spans="1:8" ht="15" thickBot="1">
      <c r="A168" s="10"/>
      <c r="B168" s="10"/>
      <c r="C168" s="333" t="str">
        <f>+A166&amp;", "&amp;B166</f>
        <v xml:space="preserve">Ester Andersen , Gullak </v>
      </c>
      <c r="D168" s="334"/>
      <c r="E168" s="334"/>
      <c r="F168" s="38" t="s">
        <v>173</v>
      </c>
      <c r="G168" s="11">
        <f>SUM(G166:G167)</f>
        <v>1</v>
      </c>
      <c r="H168" s="141"/>
    </row>
    <row r="169" spans="1:8" ht="15" thickBot="1">
      <c r="A169" s="4"/>
      <c r="B169" s="4"/>
      <c r="C169" s="4"/>
      <c r="D169" s="13"/>
      <c r="E169" s="4"/>
      <c r="F169" s="4"/>
      <c r="G169" s="4"/>
    </row>
    <row r="170" spans="1:8" ht="15" thickBot="1">
      <c r="A170" s="33" t="s">
        <v>0</v>
      </c>
      <c r="B170" s="42" t="s">
        <v>13</v>
      </c>
      <c r="C170" s="40" t="s">
        <v>2</v>
      </c>
      <c r="D170" s="35" t="s">
        <v>3</v>
      </c>
      <c r="E170" s="34" t="s">
        <v>8</v>
      </c>
      <c r="F170" s="34" t="s">
        <v>4</v>
      </c>
      <c r="G170" s="36" t="s">
        <v>5</v>
      </c>
      <c r="H170" s="139" t="s">
        <v>395</v>
      </c>
    </row>
    <row r="171" spans="1:8" ht="15" thickBot="1">
      <c r="A171" s="39" t="s">
        <v>442</v>
      </c>
      <c r="B171" s="43" t="s">
        <v>335</v>
      </c>
      <c r="C171" s="41" t="s">
        <v>366</v>
      </c>
      <c r="D171" s="82">
        <v>42799</v>
      </c>
      <c r="E171" s="30">
        <v>2</v>
      </c>
      <c r="F171" s="31" t="s">
        <v>39</v>
      </c>
      <c r="G171" s="32">
        <v>5</v>
      </c>
      <c r="H171" s="265" t="s">
        <v>648</v>
      </c>
    </row>
    <row r="172" spans="1:8" ht="15" thickBot="1">
      <c r="A172" s="10"/>
      <c r="B172" s="10"/>
      <c r="C172" s="26"/>
      <c r="D172" s="26"/>
      <c r="E172" s="7"/>
      <c r="F172" s="8"/>
      <c r="G172" s="27">
        <f t="shared" ref="G172" si="14">IF(E172&lt;&gt;"",VLOOKUP(E172&amp;", "&amp;F172,PointSkema,2,FALSE),0)</f>
        <v>0</v>
      </c>
      <c r="H172" s="284"/>
    </row>
    <row r="173" spans="1:8" ht="15" thickBot="1">
      <c r="A173" s="10"/>
      <c r="B173" s="10"/>
      <c r="C173" s="333" t="str">
        <f>+A171&amp;", "&amp;B171</f>
        <v xml:space="preserve">Kamilla Frederiksen , Super Mario </v>
      </c>
      <c r="D173" s="334"/>
      <c r="E173" s="334"/>
      <c r="F173" s="38" t="s">
        <v>173</v>
      </c>
      <c r="G173" s="11">
        <f>SUM(G171:G172)</f>
        <v>5</v>
      </c>
      <c r="H173" s="141"/>
    </row>
    <row r="174" spans="1:8" ht="15" thickBot="1">
      <c r="A174" s="4"/>
      <c r="B174" s="4"/>
      <c r="C174" s="4"/>
      <c r="D174" s="13"/>
      <c r="E174" s="4"/>
      <c r="F174" s="4"/>
      <c r="G174" s="4"/>
    </row>
    <row r="175" spans="1:8" ht="15" thickBot="1">
      <c r="A175" s="33" t="s">
        <v>0</v>
      </c>
      <c r="B175" s="42" t="s">
        <v>13</v>
      </c>
      <c r="C175" s="40" t="s">
        <v>2</v>
      </c>
      <c r="D175" s="35" t="s">
        <v>3</v>
      </c>
      <c r="E175" s="34" t="s">
        <v>8</v>
      </c>
      <c r="F175" s="34" t="s">
        <v>4</v>
      </c>
      <c r="G175" s="36" t="s">
        <v>5</v>
      </c>
      <c r="H175" s="139" t="s">
        <v>395</v>
      </c>
    </row>
    <row r="176" spans="1:8" ht="15" thickBot="1">
      <c r="A176" s="39" t="s">
        <v>649</v>
      </c>
      <c r="B176" s="43" t="s">
        <v>650</v>
      </c>
      <c r="C176" s="41" t="s">
        <v>366</v>
      </c>
      <c r="D176" s="82">
        <v>42799</v>
      </c>
      <c r="E176" s="30"/>
      <c r="F176" s="31" t="s">
        <v>39</v>
      </c>
      <c r="G176" s="32">
        <v>1</v>
      </c>
      <c r="H176" s="265" t="s">
        <v>648</v>
      </c>
    </row>
    <row r="177" spans="1:8" ht="15" thickBot="1">
      <c r="A177" s="10"/>
      <c r="B177" s="10"/>
      <c r="C177" s="26"/>
      <c r="D177" s="26"/>
      <c r="E177" s="7"/>
      <c r="F177" s="8"/>
      <c r="G177" s="27">
        <f t="shared" ref="G177" si="15">IF(E177&lt;&gt;"",VLOOKUP(E177&amp;", "&amp;F177,PointSkema,2,FALSE),0)</f>
        <v>0</v>
      </c>
      <c r="H177" s="284"/>
    </row>
    <row r="178" spans="1:8" ht="15" thickBot="1">
      <c r="A178" s="10"/>
      <c r="B178" s="10"/>
      <c r="C178" s="333" t="str">
        <f>+A176&amp;", "&amp;B176</f>
        <v>Mark Boel, Amingo</v>
      </c>
      <c r="D178" s="334"/>
      <c r="E178" s="334"/>
      <c r="F178" s="38" t="s">
        <v>173</v>
      </c>
      <c r="G178" s="11">
        <f>SUM(G176:G177)</f>
        <v>1</v>
      </c>
      <c r="H178" s="141"/>
    </row>
    <row r="179" spans="1:8" ht="15" thickBot="1">
      <c r="A179" s="4"/>
      <c r="B179" s="4"/>
      <c r="C179" s="4"/>
      <c r="D179" s="13"/>
      <c r="E179" s="4"/>
      <c r="F179" s="4"/>
      <c r="G179" s="4"/>
    </row>
    <row r="180" spans="1:8" ht="15" thickBot="1">
      <c r="A180" s="33" t="s">
        <v>0</v>
      </c>
      <c r="B180" s="42" t="s">
        <v>13</v>
      </c>
      <c r="C180" s="40" t="s">
        <v>2</v>
      </c>
      <c r="D180" s="35" t="s">
        <v>3</v>
      </c>
      <c r="E180" s="34" t="s">
        <v>8</v>
      </c>
      <c r="F180" s="34" t="s">
        <v>4</v>
      </c>
      <c r="G180" s="36" t="s">
        <v>5</v>
      </c>
      <c r="H180" s="139" t="s">
        <v>395</v>
      </c>
    </row>
    <row r="181" spans="1:8" ht="15" thickBot="1">
      <c r="A181" s="39" t="s">
        <v>655</v>
      </c>
      <c r="B181" s="43" t="s">
        <v>435</v>
      </c>
      <c r="C181" s="41" t="s">
        <v>366</v>
      </c>
      <c r="D181" s="82">
        <v>43037</v>
      </c>
      <c r="E181" s="30"/>
      <c r="F181" s="31" t="s">
        <v>38</v>
      </c>
      <c r="G181" s="32">
        <v>1</v>
      </c>
      <c r="H181" s="265">
        <v>0.62139999999999995</v>
      </c>
    </row>
    <row r="182" spans="1:8" ht="15" thickBot="1">
      <c r="A182" s="10"/>
      <c r="B182" s="10"/>
      <c r="C182" s="26" t="s">
        <v>366</v>
      </c>
      <c r="D182" s="82">
        <v>43037</v>
      </c>
      <c r="E182" s="7">
        <v>3</v>
      </c>
      <c r="F182" s="8" t="s">
        <v>39</v>
      </c>
      <c r="G182" s="27">
        <v>2</v>
      </c>
      <c r="H182" s="284" t="s">
        <v>682</v>
      </c>
    </row>
    <row r="183" spans="1:8" ht="15" thickBot="1">
      <c r="A183" s="10"/>
      <c r="B183" s="10"/>
      <c r="C183" s="333" t="str">
        <f>+A181&amp;", "&amp;B181</f>
        <v xml:space="preserve">Freja Sprange, Miss Dixie </v>
      </c>
      <c r="D183" s="334"/>
      <c r="E183" s="334"/>
      <c r="F183" s="38" t="s">
        <v>173</v>
      </c>
      <c r="G183" s="11">
        <f>SUM(G181:G182)</f>
        <v>3</v>
      </c>
      <c r="H183" s="141"/>
    </row>
    <row r="184" spans="1:8" ht="15" thickBot="1">
      <c r="A184" s="12"/>
      <c r="B184" s="12"/>
      <c r="C184" s="17"/>
      <c r="D184" s="13"/>
      <c r="E184" s="4"/>
      <c r="F184" s="4"/>
      <c r="G184" s="4"/>
    </row>
    <row r="185" spans="1:8" ht="15" thickBot="1">
      <c r="A185" s="33" t="s">
        <v>0</v>
      </c>
      <c r="B185" s="42" t="s">
        <v>13</v>
      </c>
      <c r="C185" s="40" t="s">
        <v>2</v>
      </c>
      <c r="D185" s="35" t="s">
        <v>3</v>
      </c>
      <c r="E185" s="34" t="s">
        <v>8</v>
      </c>
      <c r="F185" s="34" t="s">
        <v>4</v>
      </c>
      <c r="G185" s="36" t="s">
        <v>5</v>
      </c>
      <c r="H185" s="139" t="s">
        <v>395</v>
      </c>
    </row>
    <row r="186" spans="1:8" ht="15" thickBot="1">
      <c r="A186" s="39" t="s">
        <v>658</v>
      </c>
      <c r="B186" s="43" t="s">
        <v>659</v>
      </c>
      <c r="C186" s="41" t="s">
        <v>366</v>
      </c>
      <c r="D186" s="82">
        <v>43037</v>
      </c>
      <c r="E186" s="30"/>
      <c r="F186" s="31" t="s">
        <v>39</v>
      </c>
      <c r="G186" s="32">
        <v>1</v>
      </c>
      <c r="H186" s="265">
        <v>0.56940000000000002</v>
      </c>
    </row>
    <row r="187" spans="1:8" ht="15" thickBot="1">
      <c r="A187" s="10"/>
      <c r="B187" s="10"/>
      <c r="C187" s="26"/>
      <c r="D187" s="26"/>
      <c r="E187" s="7"/>
      <c r="F187" s="8"/>
      <c r="G187" s="27">
        <f t="shared" ref="G187" si="16">IF(E187&lt;&gt;"",VLOOKUP(E187&amp;", "&amp;F187,PointSkema,2,FALSE),0)</f>
        <v>0</v>
      </c>
      <c r="H187" s="284"/>
    </row>
    <row r="188" spans="1:8" ht="15" thickBot="1">
      <c r="A188" s="10"/>
      <c r="B188" s="10"/>
      <c r="C188" s="333" t="str">
        <f>+A186&amp;", "&amp;B186</f>
        <v>Nanna Morre, Gullak</v>
      </c>
      <c r="D188" s="334"/>
      <c r="E188" s="334"/>
      <c r="F188" s="38" t="s">
        <v>173</v>
      </c>
      <c r="G188" s="11">
        <f>SUM(G186:G187)</f>
        <v>1</v>
      </c>
      <c r="H188" s="141"/>
    </row>
    <row r="189" spans="1:8" ht="15" thickBot="1">
      <c r="A189" s="4"/>
      <c r="B189" s="4"/>
      <c r="C189" s="4"/>
      <c r="D189" s="13"/>
      <c r="E189" s="4"/>
      <c r="F189" s="4"/>
      <c r="G189" s="4"/>
    </row>
    <row r="190" spans="1:8" ht="15" thickBot="1">
      <c r="A190" s="33" t="s">
        <v>0</v>
      </c>
      <c r="B190" s="42" t="s">
        <v>13</v>
      </c>
      <c r="C190" s="40" t="s">
        <v>2</v>
      </c>
      <c r="D190" s="35" t="s">
        <v>3</v>
      </c>
      <c r="E190" s="34" t="s">
        <v>8</v>
      </c>
      <c r="F190" s="34" t="s">
        <v>4</v>
      </c>
      <c r="G190" s="36" t="s">
        <v>5</v>
      </c>
      <c r="H190" s="139" t="s">
        <v>395</v>
      </c>
    </row>
    <row r="191" spans="1:8" ht="15" thickBot="1">
      <c r="A191" s="39" t="s">
        <v>660</v>
      </c>
      <c r="B191" s="43" t="s">
        <v>661</v>
      </c>
      <c r="C191" s="41" t="s">
        <v>366</v>
      </c>
      <c r="D191" s="82">
        <v>43037</v>
      </c>
      <c r="E191" s="30"/>
      <c r="F191" s="31" t="s">
        <v>39</v>
      </c>
      <c r="G191" s="32">
        <v>1</v>
      </c>
      <c r="H191" s="265">
        <v>0.61660000000000004</v>
      </c>
    </row>
    <row r="192" spans="1:8" ht="15" thickBot="1">
      <c r="A192" s="10"/>
      <c r="B192" s="10"/>
      <c r="C192" s="26" t="s">
        <v>366</v>
      </c>
      <c r="D192" s="82">
        <v>43037</v>
      </c>
      <c r="E192" s="7">
        <v>2</v>
      </c>
      <c r="F192" s="8" t="s">
        <v>39</v>
      </c>
      <c r="G192" s="27">
        <v>5</v>
      </c>
      <c r="H192" s="284" t="s">
        <v>648</v>
      </c>
    </row>
    <row r="193" spans="1:8" ht="15" thickBot="1">
      <c r="A193" s="10"/>
      <c r="B193" s="10"/>
      <c r="C193" s="333" t="str">
        <f>+A191&amp;", "&amp;B191</f>
        <v xml:space="preserve">Henriette Vingborg , Pokash </v>
      </c>
      <c r="D193" s="334"/>
      <c r="E193" s="334"/>
      <c r="F193" s="38" t="s">
        <v>173</v>
      </c>
      <c r="G193" s="11">
        <f>SUM(G191:G192)</f>
        <v>6</v>
      </c>
      <c r="H193" s="141"/>
    </row>
    <row r="194" spans="1:8" ht="15" thickBot="1">
      <c r="A194" s="4"/>
      <c r="B194" s="4"/>
      <c r="C194" s="4"/>
      <c r="D194" s="13"/>
      <c r="E194" s="4"/>
      <c r="F194" s="4"/>
      <c r="G194" s="4"/>
    </row>
    <row r="195" spans="1:8" ht="15" thickBot="1">
      <c r="A195" s="33" t="s">
        <v>0</v>
      </c>
      <c r="B195" s="42" t="s">
        <v>13</v>
      </c>
      <c r="C195" s="40" t="s">
        <v>2</v>
      </c>
      <c r="D195" s="35" t="s">
        <v>3</v>
      </c>
      <c r="E195" s="34" t="s">
        <v>8</v>
      </c>
      <c r="F195" s="34" t="s">
        <v>4</v>
      </c>
      <c r="G195" s="36" t="s">
        <v>5</v>
      </c>
      <c r="H195" s="139" t="s">
        <v>395</v>
      </c>
    </row>
    <row r="196" spans="1:8" ht="15" thickBot="1">
      <c r="A196" s="39" t="s">
        <v>663</v>
      </c>
      <c r="B196" s="43" t="s">
        <v>662</v>
      </c>
      <c r="C196" s="41" t="s">
        <v>366</v>
      </c>
      <c r="D196" s="82">
        <v>43037</v>
      </c>
      <c r="E196" s="30"/>
      <c r="F196" s="31" t="s">
        <v>39</v>
      </c>
      <c r="G196" s="32">
        <v>1</v>
      </c>
      <c r="H196" s="265">
        <v>0.63880000000000003</v>
      </c>
    </row>
    <row r="197" spans="1:8" ht="14.25">
      <c r="A197" s="10"/>
      <c r="B197" s="10"/>
      <c r="C197" s="26" t="s">
        <v>366</v>
      </c>
      <c r="D197" s="82">
        <v>43079</v>
      </c>
      <c r="E197" s="7"/>
      <c r="F197" s="8" t="s">
        <v>39</v>
      </c>
      <c r="G197" s="27">
        <v>1</v>
      </c>
      <c r="H197" s="306"/>
    </row>
    <row r="198" spans="1:8" ht="15" thickBot="1">
      <c r="A198" s="10"/>
      <c r="B198" s="10"/>
      <c r="C198" s="26" t="s">
        <v>366</v>
      </c>
      <c r="D198" s="82">
        <v>43079</v>
      </c>
      <c r="E198" s="7"/>
      <c r="F198" s="8" t="s">
        <v>39</v>
      </c>
      <c r="G198" s="27">
        <v>1</v>
      </c>
      <c r="H198" s="284" t="s">
        <v>648</v>
      </c>
    </row>
    <row r="199" spans="1:8" ht="15" thickBot="1">
      <c r="A199" s="10"/>
      <c r="B199" s="10"/>
      <c r="C199" s="333" t="str">
        <f>+A196&amp;", "&amp;B196</f>
        <v xml:space="preserve">Thea Camilla, Fie </v>
      </c>
      <c r="D199" s="334"/>
      <c r="E199" s="334"/>
      <c r="F199" s="38" t="s">
        <v>173</v>
      </c>
      <c r="G199" s="11">
        <f>SUM(G196:G198)</f>
        <v>3</v>
      </c>
      <c r="H199" s="141"/>
    </row>
    <row r="200" spans="1:8" ht="15" thickBot="1">
      <c r="A200" s="4"/>
      <c r="B200" s="4"/>
      <c r="C200" s="4"/>
      <c r="D200" s="13"/>
      <c r="E200" s="4"/>
      <c r="F200" s="4"/>
      <c r="G200" s="4"/>
    </row>
    <row r="201" spans="1:8" ht="15" thickBot="1">
      <c r="A201" s="33" t="s">
        <v>0</v>
      </c>
      <c r="B201" s="42" t="s">
        <v>13</v>
      </c>
      <c r="C201" s="40" t="s">
        <v>2</v>
      </c>
      <c r="D201" s="35" t="s">
        <v>3</v>
      </c>
      <c r="E201" s="34" t="s">
        <v>8</v>
      </c>
      <c r="F201" s="34" t="s">
        <v>4</v>
      </c>
      <c r="G201" s="36" t="s">
        <v>5</v>
      </c>
      <c r="H201" s="139" t="s">
        <v>395</v>
      </c>
    </row>
    <row r="202" spans="1:8" ht="15" thickBot="1">
      <c r="A202" s="39" t="s">
        <v>664</v>
      </c>
      <c r="B202" s="43" t="s">
        <v>665</v>
      </c>
      <c r="C202" s="41" t="s">
        <v>366</v>
      </c>
      <c r="D202" s="82">
        <v>43037</v>
      </c>
      <c r="E202" s="30"/>
      <c r="F202" s="31" t="s">
        <v>39</v>
      </c>
      <c r="G202" s="32">
        <v>1</v>
      </c>
      <c r="H202" s="265">
        <v>0.64159999999999995</v>
      </c>
    </row>
    <row r="203" spans="1:8" ht="15" thickBot="1">
      <c r="A203" s="10"/>
      <c r="B203" s="10"/>
      <c r="C203" s="26"/>
      <c r="D203" s="26"/>
      <c r="E203" s="7"/>
      <c r="F203" s="8"/>
      <c r="G203" s="27">
        <f t="shared" ref="G203" si="17">IF(E203&lt;&gt;"",VLOOKUP(E203&amp;", "&amp;F203,PointSkema,2,FALSE),0)</f>
        <v>0</v>
      </c>
      <c r="H203" s="284"/>
    </row>
    <row r="204" spans="1:8" ht="15" thickBot="1">
      <c r="A204" s="10"/>
      <c r="B204" s="10"/>
      <c r="C204" s="333" t="str">
        <f>+A202&amp;", "&amp;B202</f>
        <v xml:space="preserve">Rebekka Sarup , Freja </v>
      </c>
      <c r="D204" s="334"/>
      <c r="E204" s="334"/>
      <c r="F204" s="38" t="s">
        <v>173</v>
      </c>
      <c r="G204" s="11">
        <f>SUM(G202:G203)</f>
        <v>1</v>
      </c>
      <c r="H204" s="141"/>
    </row>
    <row r="205" spans="1:8" ht="15" thickBot="1">
      <c r="A205" s="4"/>
      <c r="B205" s="4"/>
      <c r="C205" s="4"/>
      <c r="D205" s="13"/>
      <c r="E205" s="4"/>
      <c r="F205" s="4"/>
      <c r="G205" s="4"/>
    </row>
    <row r="206" spans="1:8" ht="15" thickBot="1">
      <c r="A206" s="33" t="s">
        <v>0</v>
      </c>
      <c r="B206" s="42" t="s">
        <v>13</v>
      </c>
      <c r="C206" s="40" t="s">
        <v>2</v>
      </c>
      <c r="D206" s="35" t="s">
        <v>3</v>
      </c>
      <c r="E206" s="34" t="s">
        <v>8</v>
      </c>
      <c r="F206" s="34" t="s">
        <v>4</v>
      </c>
      <c r="G206" s="36" t="s">
        <v>5</v>
      </c>
      <c r="H206" s="148" t="s">
        <v>395</v>
      </c>
    </row>
    <row r="207" spans="1:8" ht="15" thickBot="1">
      <c r="A207" s="66" t="s">
        <v>670</v>
      </c>
      <c r="B207" s="67" t="s">
        <v>457</v>
      </c>
      <c r="C207" s="41" t="s">
        <v>366</v>
      </c>
      <c r="D207" s="82">
        <v>43037</v>
      </c>
      <c r="E207" s="30">
        <v>1</v>
      </c>
      <c r="F207" s="31" t="s">
        <v>39</v>
      </c>
      <c r="G207" s="32">
        <v>6</v>
      </c>
      <c r="H207" s="265">
        <v>0.67500000000000004</v>
      </c>
    </row>
    <row r="208" spans="1:8" ht="14.25">
      <c r="A208" s="10"/>
      <c r="B208" s="62"/>
      <c r="C208" s="26" t="s">
        <v>366</v>
      </c>
      <c r="D208" s="82">
        <v>43037</v>
      </c>
      <c r="E208" s="7">
        <v>3</v>
      </c>
      <c r="F208" s="8" t="s">
        <v>39</v>
      </c>
      <c r="G208" s="27">
        <v>4</v>
      </c>
      <c r="H208" s="282" t="s">
        <v>648</v>
      </c>
    </row>
    <row r="209" spans="1:8" ht="15" thickBot="1">
      <c r="A209" s="10"/>
      <c r="B209" s="10"/>
      <c r="C209" s="26" t="s">
        <v>366</v>
      </c>
      <c r="D209" s="82">
        <v>43037</v>
      </c>
      <c r="E209" s="7">
        <v>3</v>
      </c>
      <c r="F209" s="8" t="s">
        <v>39</v>
      </c>
      <c r="G209" s="27">
        <v>2</v>
      </c>
      <c r="H209" s="284" t="s">
        <v>636</v>
      </c>
    </row>
    <row r="210" spans="1:8" ht="15" thickBot="1">
      <c r="A210" s="10"/>
      <c r="B210" s="10"/>
      <c r="C210" s="333" t="str">
        <f>+A207&amp;", "&amp;B207</f>
        <v>Sarah H. V. Jensen, Poekash</v>
      </c>
      <c r="D210" s="334"/>
      <c r="E210" s="334"/>
      <c r="F210" s="38" t="s">
        <v>173</v>
      </c>
      <c r="G210" s="11">
        <f>SUM(G207:G209)</f>
        <v>12</v>
      </c>
      <c r="H210" s="141"/>
    </row>
    <row r="211" spans="1:8" ht="15" thickBot="1">
      <c r="A211" s="4"/>
      <c r="B211" s="4"/>
      <c r="C211" s="4"/>
      <c r="D211" s="13"/>
      <c r="E211" s="4"/>
      <c r="F211" s="4"/>
      <c r="G211" s="4"/>
    </row>
    <row r="212" spans="1:8" ht="15" thickBot="1">
      <c r="A212" s="33" t="s">
        <v>0</v>
      </c>
      <c r="B212" s="42" t="s">
        <v>13</v>
      </c>
      <c r="C212" s="40" t="s">
        <v>2</v>
      </c>
      <c r="D212" s="35" t="s">
        <v>3</v>
      </c>
      <c r="E212" s="34" t="s">
        <v>8</v>
      </c>
      <c r="F212" s="34" t="s">
        <v>4</v>
      </c>
      <c r="G212" s="36" t="s">
        <v>5</v>
      </c>
      <c r="H212" s="139" t="s">
        <v>395</v>
      </c>
    </row>
    <row r="213" spans="1:8" ht="15" thickBot="1">
      <c r="A213" s="39" t="s">
        <v>671</v>
      </c>
      <c r="B213" s="43" t="s">
        <v>672</v>
      </c>
      <c r="C213" s="41" t="s">
        <v>366</v>
      </c>
      <c r="D213" s="82">
        <v>43037</v>
      </c>
      <c r="E213" s="30"/>
      <c r="F213" s="31" t="s">
        <v>39</v>
      </c>
      <c r="G213" s="32">
        <v>1</v>
      </c>
      <c r="H213" s="305" t="s">
        <v>648</v>
      </c>
    </row>
    <row r="214" spans="1:8" ht="14.25">
      <c r="A214" s="10"/>
      <c r="B214" s="10"/>
      <c r="C214" s="26" t="s">
        <v>366</v>
      </c>
      <c r="D214" s="82">
        <v>43037</v>
      </c>
      <c r="E214" s="7">
        <v>3</v>
      </c>
      <c r="F214" s="8" t="s">
        <v>39</v>
      </c>
      <c r="G214" s="27">
        <v>2</v>
      </c>
      <c r="H214" s="283" t="s">
        <v>608</v>
      </c>
    </row>
    <row r="215" spans="1:8" ht="14.25">
      <c r="A215" s="10"/>
      <c r="B215" s="10"/>
      <c r="C215" s="26"/>
      <c r="D215" s="26"/>
      <c r="E215" s="7"/>
      <c r="F215" s="8"/>
      <c r="G215" s="27">
        <v>0</v>
      </c>
      <c r="H215" s="282"/>
    </row>
    <row r="216" spans="1:8" ht="15" thickBot="1">
      <c r="A216" s="10"/>
      <c r="B216" s="10"/>
      <c r="C216" s="28"/>
      <c r="D216" s="26"/>
      <c r="E216" s="24"/>
      <c r="F216" s="25"/>
      <c r="G216" s="37">
        <f t="shared" ref="G216" si="18">IF(E216&lt;&gt;"",VLOOKUP(E216&amp;", "&amp;F216,PointSkema,2,FALSE),0)</f>
        <v>0</v>
      </c>
      <c r="H216" s="284"/>
    </row>
    <row r="217" spans="1:8" ht="15" thickBot="1">
      <c r="A217" s="10"/>
      <c r="B217" s="10"/>
      <c r="C217" s="333" t="str">
        <f>+A213&amp;", "&amp;B213</f>
        <v xml:space="preserve">Sofie Christensen, Silver </v>
      </c>
      <c r="D217" s="334"/>
      <c r="E217" s="334"/>
      <c r="F217" s="38" t="s">
        <v>173</v>
      </c>
      <c r="G217" s="11">
        <f>SUM(G213:G216)</f>
        <v>3</v>
      </c>
      <c r="H217" s="141"/>
    </row>
    <row r="218" spans="1:8" ht="15" thickBot="1">
      <c r="A218" s="4"/>
      <c r="B218" s="4"/>
      <c r="C218" s="4"/>
      <c r="D218" s="13"/>
      <c r="E218" s="4"/>
      <c r="F218" s="4"/>
      <c r="G218" s="4"/>
    </row>
    <row r="219" spans="1:8" ht="15" thickBot="1">
      <c r="A219" s="33" t="s">
        <v>0</v>
      </c>
      <c r="B219" s="42" t="s">
        <v>13</v>
      </c>
      <c r="C219" s="40" t="s">
        <v>2</v>
      </c>
      <c r="D219" s="35" t="s">
        <v>3</v>
      </c>
      <c r="E219" s="34" t="s">
        <v>8</v>
      </c>
      <c r="F219" s="34" t="s">
        <v>4</v>
      </c>
      <c r="G219" s="36" t="s">
        <v>5</v>
      </c>
      <c r="H219" s="139" t="s">
        <v>395</v>
      </c>
    </row>
    <row r="220" spans="1:8" ht="15" thickBot="1">
      <c r="A220" s="66" t="s">
        <v>673</v>
      </c>
      <c r="B220" s="67" t="s">
        <v>674</v>
      </c>
      <c r="C220" s="41" t="s">
        <v>366</v>
      </c>
      <c r="D220" s="82">
        <v>43037</v>
      </c>
      <c r="E220" s="30"/>
      <c r="F220" s="31" t="s">
        <v>39</v>
      </c>
      <c r="G220" s="32">
        <v>1</v>
      </c>
      <c r="H220" s="305" t="s">
        <v>648</v>
      </c>
    </row>
    <row r="221" spans="1:8" ht="14.25">
      <c r="A221" s="10"/>
      <c r="B221" s="62"/>
      <c r="C221" s="26" t="s">
        <v>366</v>
      </c>
      <c r="D221" s="82">
        <v>43037</v>
      </c>
      <c r="E221" s="7">
        <v>3</v>
      </c>
      <c r="F221" s="8" t="s">
        <v>39</v>
      </c>
      <c r="G221" s="27">
        <v>2</v>
      </c>
      <c r="H221" s="282" t="s">
        <v>636</v>
      </c>
    </row>
    <row r="222" spans="1:8" ht="15" thickBot="1">
      <c r="A222" s="10"/>
      <c r="B222" s="10"/>
      <c r="C222" s="26" t="s">
        <v>366</v>
      </c>
      <c r="D222" s="82">
        <v>43079</v>
      </c>
      <c r="E222" s="7">
        <v>3</v>
      </c>
      <c r="F222" s="8" t="s">
        <v>39</v>
      </c>
      <c r="G222" s="27">
        <v>2</v>
      </c>
      <c r="H222" s="284"/>
    </row>
    <row r="223" spans="1:8" ht="15" thickBot="1">
      <c r="A223" s="10"/>
      <c r="B223" s="10"/>
      <c r="C223" s="333" t="str">
        <f>+A220&amp;", "&amp;B220</f>
        <v>Anna Tønnesen , Gullack</v>
      </c>
      <c r="D223" s="334"/>
      <c r="E223" s="334"/>
      <c r="F223" s="38" t="s">
        <v>173</v>
      </c>
      <c r="G223" s="11">
        <f>SUM(G220:G222)</f>
        <v>5</v>
      </c>
      <c r="H223" s="141"/>
    </row>
    <row r="224" spans="1:8" ht="15" thickBot="1">
      <c r="A224" s="4"/>
      <c r="B224" s="4"/>
      <c r="C224" s="4"/>
      <c r="D224" s="13"/>
      <c r="E224" s="4"/>
      <c r="F224" s="4"/>
      <c r="G224" s="4"/>
    </row>
    <row r="225" spans="1:8" ht="15" thickBot="1">
      <c r="A225" s="33" t="s">
        <v>0</v>
      </c>
      <c r="B225" s="42" t="s">
        <v>13</v>
      </c>
      <c r="C225" s="40" t="s">
        <v>2</v>
      </c>
      <c r="D225" s="35" t="s">
        <v>3</v>
      </c>
      <c r="E225" s="34" t="s">
        <v>8</v>
      </c>
      <c r="F225" s="34" t="s">
        <v>4</v>
      </c>
      <c r="G225" s="36" t="s">
        <v>5</v>
      </c>
      <c r="H225" s="139" t="s">
        <v>395</v>
      </c>
    </row>
    <row r="226" spans="1:8" ht="15" thickBot="1">
      <c r="A226" s="66" t="s">
        <v>675</v>
      </c>
      <c r="B226" s="67" t="s">
        <v>457</v>
      </c>
      <c r="C226" s="41" t="s">
        <v>366</v>
      </c>
      <c r="D226" s="82">
        <v>43037</v>
      </c>
      <c r="E226" s="30"/>
      <c r="F226" s="31" t="s">
        <v>39</v>
      </c>
      <c r="G226" s="32">
        <v>1</v>
      </c>
      <c r="H226" s="305" t="s">
        <v>648</v>
      </c>
    </row>
    <row r="227" spans="1:8" ht="14.25">
      <c r="A227" s="10"/>
      <c r="B227" s="62"/>
      <c r="C227" s="26"/>
      <c r="D227" s="26"/>
      <c r="E227" s="7"/>
      <c r="F227" s="8"/>
      <c r="G227" s="27">
        <v>0</v>
      </c>
      <c r="H227" s="282"/>
    </row>
    <row r="228" spans="1:8" ht="15" thickBot="1">
      <c r="A228" s="10"/>
      <c r="B228" s="10"/>
      <c r="C228" s="26"/>
      <c r="D228" s="26"/>
      <c r="E228" s="7"/>
      <c r="F228" s="8"/>
      <c r="G228" s="27">
        <v>0</v>
      </c>
      <c r="H228" s="284"/>
    </row>
    <row r="229" spans="1:8" ht="15" thickBot="1">
      <c r="A229" s="10"/>
      <c r="B229" s="10"/>
      <c r="C229" s="333" t="str">
        <f>+A226&amp;", "&amp;B226</f>
        <v>Celina Møller , Poekash</v>
      </c>
      <c r="D229" s="334"/>
      <c r="E229" s="334"/>
      <c r="F229" s="38" t="s">
        <v>173</v>
      </c>
      <c r="G229" s="11">
        <f>SUM(G226:G228)</f>
        <v>1</v>
      </c>
      <c r="H229" s="141"/>
    </row>
    <row r="230" spans="1:8" ht="15" thickBot="1">
      <c r="A230" s="4"/>
      <c r="B230" s="4"/>
      <c r="C230" s="4"/>
      <c r="D230" s="13"/>
      <c r="E230" s="4"/>
      <c r="F230" s="4"/>
      <c r="G230" s="4"/>
    </row>
    <row r="231" spans="1:8" ht="15" thickBot="1">
      <c r="A231" s="33" t="s">
        <v>0</v>
      </c>
      <c r="B231" s="42" t="s">
        <v>13</v>
      </c>
      <c r="C231" s="40" t="s">
        <v>2</v>
      </c>
      <c r="D231" s="35" t="s">
        <v>3</v>
      </c>
      <c r="E231" s="34" t="s">
        <v>8</v>
      </c>
      <c r="F231" s="34" t="s">
        <v>4</v>
      </c>
      <c r="G231" s="36" t="s">
        <v>5</v>
      </c>
      <c r="H231" s="139" t="s">
        <v>395</v>
      </c>
    </row>
    <row r="232" spans="1:8" ht="15" thickBot="1">
      <c r="A232" s="66" t="s">
        <v>692</v>
      </c>
      <c r="B232" s="67" t="s">
        <v>665</v>
      </c>
      <c r="C232" s="41" t="s">
        <v>366</v>
      </c>
      <c r="D232" s="82">
        <v>43079</v>
      </c>
      <c r="E232" s="30"/>
      <c r="F232" s="31" t="s">
        <v>39</v>
      </c>
      <c r="G232" s="32">
        <v>1</v>
      </c>
      <c r="H232" s="305"/>
    </row>
    <row r="233" spans="1:8" ht="14.25">
      <c r="A233" s="10"/>
      <c r="B233" s="62"/>
      <c r="C233" s="26"/>
      <c r="D233" s="26"/>
      <c r="E233" s="7"/>
      <c r="F233" s="8"/>
      <c r="G233" s="27">
        <v>0</v>
      </c>
      <c r="H233" s="282"/>
    </row>
    <row r="234" spans="1:8" ht="15" thickBot="1">
      <c r="A234" s="10"/>
      <c r="B234" s="10"/>
      <c r="C234" s="26"/>
      <c r="D234" s="26"/>
      <c r="E234" s="7"/>
      <c r="F234" s="8"/>
      <c r="G234" s="27">
        <v>0</v>
      </c>
      <c r="H234" s="284"/>
    </row>
    <row r="235" spans="1:8" ht="15" thickBot="1">
      <c r="A235" s="10"/>
      <c r="B235" s="10"/>
      <c r="C235" s="333" t="str">
        <f>+A232&amp;", "&amp;B232</f>
        <v xml:space="preserve">Josefine Friis , Freja </v>
      </c>
      <c r="D235" s="334"/>
      <c r="E235" s="334"/>
      <c r="F235" s="38" t="s">
        <v>173</v>
      </c>
      <c r="G235" s="11">
        <f>SUM(G232:G234)</f>
        <v>1</v>
      </c>
      <c r="H235" s="141"/>
    </row>
    <row r="236" spans="1:8" ht="15" thickBot="1">
      <c r="A236" s="4"/>
      <c r="B236" s="4"/>
      <c r="C236" s="4"/>
      <c r="D236" s="13"/>
      <c r="E236" s="4"/>
      <c r="F236" s="4"/>
      <c r="G236" s="4"/>
    </row>
    <row r="237" spans="1:8" ht="15" thickBot="1">
      <c r="A237" s="33" t="s">
        <v>0</v>
      </c>
      <c r="B237" s="42" t="s">
        <v>13</v>
      </c>
      <c r="C237" s="40" t="s">
        <v>2</v>
      </c>
      <c r="D237" s="35" t="s">
        <v>3</v>
      </c>
      <c r="E237" s="34" t="s">
        <v>8</v>
      </c>
      <c r="F237" s="34" t="s">
        <v>4</v>
      </c>
      <c r="G237" s="36" t="s">
        <v>5</v>
      </c>
      <c r="H237" s="139" t="s">
        <v>395</v>
      </c>
    </row>
    <row r="238" spans="1:8" ht="15" thickBot="1">
      <c r="A238" s="39" t="s">
        <v>693</v>
      </c>
      <c r="B238" s="43" t="s">
        <v>672</v>
      </c>
      <c r="C238" s="41" t="s">
        <v>366</v>
      </c>
      <c r="D238" s="82">
        <v>43079</v>
      </c>
      <c r="E238" s="30">
        <v>1</v>
      </c>
      <c r="F238" s="31" t="s">
        <v>39</v>
      </c>
      <c r="G238" s="32">
        <v>6</v>
      </c>
      <c r="H238" s="138"/>
    </row>
    <row r="239" spans="1:8" ht="14.25">
      <c r="A239" s="10"/>
      <c r="B239" s="10"/>
      <c r="C239" s="26" t="s">
        <v>366</v>
      </c>
      <c r="D239" s="82">
        <v>43079</v>
      </c>
      <c r="E239" s="7"/>
      <c r="F239" s="8" t="s">
        <v>39</v>
      </c>
      <c r="G239" s="27">
        <v>1</v>
      </c>
      <c r="H239" s="140" t="s">
        <v>648</v>
      </c>
    </row>
    <row r="240" spans="1:8" ht="15" thickBot="1">
      <c r="A240" s="10"/>
      <c r="B240" s="10"/>
      <c r="C240" s="26" t="s">
        <v>366</v>
      </c>
      <c r="D240" s="82">
        <v>43079</v>
      </c>
      <c r="E240" s="7"/>
      <c r="F240" s="8" t="s">
        <v>39</v>
      </c>
      <c r="G240" s="27">
        <v>1</v>
      </c>
      <c r="H240" s="140" t="s">
        <v>636</v>
      </c>
    </row>
    <row r="241" spans="1:8" ht="15" thickBot="1">
      <c r="A241" s="10"/>
      <c r="B241" s="10"/>
      <c r="C241" s="333" t="str">
        <f>+A238&amp;", "&amp;B238</f>
        <v xml:space="preserve">Sandra Jensen, Silver </v>
      </c>
      <c r="D241" s="334"/>
      <c r="E241" s="334"/>
      <c r="F241" s="38" t="s">
        <v>173</v>
      </c>
      <c r="G241" s="11">
        <f>SUM(G238:G240)</f>
        <v>8</v>
      </c>
      <c r="H241" s="141"/>
    </row>
    <row r="242" spans="1:8" ht="15" thickBot="1">
      <c r="A242" s="4"/>
      <c r="B242" s="4"/>
      <c r="C242" s="4"/>
      <c r="D242" s="13"/>
      <c r="E242" s="4"/>
      <c r="F242" s="4"/>
      <c r="G242" s="4"/>
    </row>
    <row r="243" spans="1:8" ht="15" thickBot="1">
      <c r="A243" s="33" t="s">
        <v>0</v>
      </c>
      <c r="B243" s="42" t="s">
        <v>13</v>
      </c>
      <c r="C243" s="40" t="s">
        <v>2</v>
      </c>
      <c r="D243" s="35" t="s">
        <v>3</v>
      </c>
      <c r="E243" s="34" t="s">
        <v>8</v>
      </c>
      <c r="F243" s="34" t="s">
        <v>4</v>
      </c>
      <c r="G243" s="36" t="s">
        <v>5</v>
      </c>
      <c r="H243" s="148" t="s">
        <v>395</v>
      </c>
    </row>
    <row r="244" spans="1:8" ht="15" thickBot="1">
      <c r="A244" s="66" t="s">
        <v>368</v>
      </c>
      <c r="B244" s="67" t="s">
        <v>435</v>
      </c>
      <c r="C244" s="41" t="s">
        <v>366</v>
      </c>
      <c r="D244" s="82">
        <v>43079</v>
      </c>
      <c r="E244" s="30"/>
      <c r="F244" s="31" t="s">
        <v>39</v>
      </c>
      <c r="G244" s="32">
        <v>1</v>
      </c>
      <c r="H244" s="149"/>
    </row>
    <row r="245" spans="1:8" ht="14.25">
      <c r="A245" s="10"/>
      <c r="B245" s="62"/>
      <c r="C245" s="26"/>
      <c r="D245" s="26"/>
      <c r="E245" s="7"/>
      <c r="F245" s="8"/>
      <c r="G245" s="27">
        <v>0</v>
      </c>
      <c r="H245" s="150"/>
    </row>
    <row r="246" spans="1:8" ht="15" thickBot="1">
      <c r="A246" s="10"/>
      <c r="B246" s="10"/>
      <c r="C246" s="26"/>
      <c r="D246" s="26"/>
      <c r="E246" s="7"/>
      <c r="F246" s="8"/>
      <c r="G246" s="27">
        <v>0</v>
      </c>
      <c r="H246" s="150"/>
    </row>
    <row r="247" spans="1:8" ht="15" thickBot="1">
      <c r="A247" s="10"/>
      <c r="B247" s="10"/>
      <c r="C247" s="333" t="str">
        <f>+A244&amp;", "&amp;B244</f>
        <v xml:space="preserve">Sarah Boel , Miss Dixie </v>
      </c>
      <c r="D247" s="334"/>
      <c r="E247" s="334"/>
      <c r="F247" s="38" t="s">
        <v>173</v>
      </c>
      <c r="G247" s="11">
        <f>SUM(G244:G246)</f>
        <v>1</v>
      </c>
      <c r="H247" s="141"/>
    </row>
    <row r="248" spans="1:8" ht="15" thickBot="1">
      <c r="A248" s="4"/>
      <c r="B248" s="4"/>
      <c r="C248" s="4"/>
      <c r="D248" s="13"/>
      <c r="E248" s="4"/>
      <c r="F248" s="4"/>
      <c r="G248" s="4"/>
    </row>
    <row r="249" spans="1:8" ht="15" thickBot="1">
      <c r="A249" s="33" t="s">
        <v>0</v>
      </c>
      <c r="B249" s="42" t="s">
        <v>13</v>
      </c>
      <c r="C249" s="40" t="s">
        <v>2</v>
      </c>
      <c r="D249" s="35" t="s">
        <v>3</v>
      </c>
      <c r="E249" s="34" t="s">
        <v>8</v>
      </c>
      <c r="F249" s="34" t="s">
        <v>4</v>
      </c>
      <c r="G249" s="36" t="s">
        <v>5</v>
      </c>
      <c r="H249" s="139" t="s">
        <v>395</v>
      </c>
    </row>
    <row r="250" spans="1:8" ht="15" thickBot="1">
      <c r="A250" s="39" t="s">
        <v>694</v>
      </c>
      <c r="B250" s="43" t="s">
        <v>662</v>
      </c>
      <c r="C250" s="41" t="s">
        <v>366</v>
      </c>
      <c r="D250" s="82">
        <v>43079</v>
      </c>
      <c r="E250" s="30"/>
      <c r="F250" s="31" t="s">
        <v>39</v>
      </c>
      <c r="G250" s="32">
        <v>1</v>
      </c>
      <c r="H250" s="304" t="s">
        <v>648</v>
      </c>
    </row>
    <row r="251" spans="1:8" ht="15" thickBot="1">
      <c r="A251" s="10"/>
      <c r="B251" s="10"/>
      <c r="C251" s="26"/>
      <c r="D251" s="82"/>
      <c r="E251" s="7"/>
      <c r="F251" s="8"/>
      <c r="G251" s="27">
        <v>0</v>
      </c>
      <c r="H251" s="140"/>
    </row>
    <row r="252" spans="1:8" ht="15" thickBot="1">
      <c r="A252" s="10"/>
      <c r="B252" s="10"/>
      <c r="C252" s="333" t="str">
        <f>+A250&amp;", "&amp;B250</f>
        <v xml:space="preserve">Laura Grønlund , Fie </v>
      </c>
      <c r="D252" s="334"/>
      <c r="E252" s="334"/>
      <c r="F252" s="38" t="s">
        <v>173</v>
      </c>
      <c r="G252" s="11">
        <f>SUM(G250:G251)</f>
        <v>1</v>
      </c>
      <c r="H252" s="141"/>
    </row>
    <row r="253" spans="1:8" ht="14.25">
      <c r="A253" s="4"/>
      <c r="B253" s="4"/>
      <c r="C253" s="4"/>
      <c r="D253" s="13"/>
      <c r="E253" s="4"/>
      <c r="F253" s="4"/>
      <c r="G253" s="4"/>
    </row>
    <row r="254" spans="1:8" ht="15" thickBot="1">
      <c r="A254" s="12"/>
      <c r="B254" s="12"/>
      <c r="C254" s="17"/>
      <c r="D254" s="13"/>
      <c r="E254" s="4"/>
      <c r="F254" s="4"/>
      <c r="G254" s="4"/>
    </row>
    <row r="255" spans="1:8" ht="15" thickBot="1">
      <c r="A255" s="33" t="s">
        <v>0</v>
      </c>
      <c r="B255" s="42" t="s">
        <v>13</v>
      </c>
      <c r="C255" s="40" t="s">
        <v>2</v>
      </c>
      <c r="D255" s="35" t="s">
        <v>3</v>
      </c>
      <c r="E255" s="34" t="s">
        <v>8</v>
      </c>
      <c r="F255" s="34" t="s">
        <v>4</v>
      </c>
      <c r="G255" s="36" t="s">
        <v>5</v>
      </c>
      <c r="H255" s="139" t="s">
        <v>395</v>
      </c>
    </row>
    <row r="256" spans="1:8" ht="15" thickBot="1">
      <c r="A256" s="39" t="s">
        <v>443</v>
      </c>
      <c r="B256" s="43" t="s">
        <v>665</v>
      </c>
      <c r="C256" s="41" t="s">
        <v>366</v>
      </c>
      <c r="D256" s="82">
        <v>43079</v>
      </c>
      <c r="E256" s="30">
        <v>1</v>
      </c>
      <c r="F256" s="31" t="s">
        <v>39</v>
      </c>
      <c r="G256" s="32">
        <v>6</v>
      </c>
      <c r="H256" s="304" t="s">
        <v>648</v>
      </c>
    </row>
    <row r="257" spans="1:8" ht="15" thickBot="1">
      <c r="A257" s="10"/>
      <c r="B257" s="10"/>
      <c r="C257" s="26"/>
      <c r="D257" s="82"/>
      <c r="E257" s="7"/>
      <c r="F257" s="8"/>
      <c r="G257" s="27">
        <v>0</v>
      </c>
      <c r="H257" s="140"/>
    </row>
    <row r="258" spans="1:8" ht="15" thickBot="1">
      <c r="A258" s="10"/>
      <c r="B258" s="10"/>
      <c r="C258" s="333" t="str">
        <f>+A256&amp;", "&amp;B256</f>
        <v xml:space="preserve">Freja Strange , Freja </v>
      </c>
      <c r="D258" s="334"/>
      <c r="E258" s="334"/>
      <c r="F258" s="38" t="s">
        <v>173</v>
      </c>
      <c r="G258" s="11">
        <f>SUM(G256:G257)</f>
        <v>6</v>
      </c>
      <c r="H258" s="141"/>
    </row>
    <row r="259" spans="1:8" ht="15" thickBot="1">
      <c r="A259" s="4"/>
      <c r="B259" s="4"/>
      <c r="C259" s="4"/>
      <c r="D259" s="13"/>
      <c r="E259" s="4"/>
      <c r="F259" s="4"/>
      <c r="G259" s="4"/>
    </row>
    <row r="260" spans="1:8" ht="15" thickBot="1">
      <c r="A260" s="33" t="s">
        <v>0</v>
      </c>
      <c r="B260" s="42" t="s">
        <v>13</v>
      </c>
      <c r="C260" s="40" t="s">
        <v>2</v>
      </c>
      <c r="D260" s="35" t="s">
        <v>3</v>
      </c>
      <c r="E260" s="34" t="s">
        <v>8</v>
      </c>
      <c r="F260" s="34" t="s">
        <v>4</v>
      </c>
      <c r="G260" s="36" t="s">
        <v>5</v>
      </c>
      <c r="H260" s="139" t="s">
        <v>395</v>
      </c>
    </row>
    <row r="261" spans="1:8" ht="15" thickBot="1">
      <c r="A261" s="39" t="s">
        <v>695</v>
      </c>
      <c r="B261" s="43" t="s">
        <v>448</v>
      </c>
      <c r="C261" s="41" t="s">
        <v>366</v>
      </c>
      <c r="D261" s="82">
        <v>43079</v>
      </c>
      <c r="E261" s="30"/>
      <c r="F261" s="31" t="s">
        <v>39</v>
      </c>
      <c r="G261" s="32">
        <v>1</v>
      </c>
      <c r="H261" s="304" t="s">
        <v>648</v>
      </c>
    </row>
    <row r="262" spans="1:8" ht="15" thickBot="1">
      <c r="A262" s="10"/>
      <c r="B262" s="10"/>
      <c r="C262" s="26"/>
      <c r="D262" s="82"/>
      <c r="E262" s="7"/>
      <c r="F262" s="8"/>
      <c r="G262" s="27">
        <v>0</v>
      </c>
      <c r="H262" s="140"/>
    </row>
    <row r="263" spans="1:8" ht="15" thickBot="1">
      <c r="A263" s="10"/>
      <c r="B263" s="10"/>
      <c r="C263" s="333" t="str">
        <f>+A261&amp;", "&amp;B261</f>
        <v xml:space="preserve">Anna Eriksen, Gullak </v>
      </c>
      <c r="D263" s="334"/>
      <c r="E263" s="334"/>
      <c r="F263" s="38" t="s">
        <v>173</v>
      </c>
      <c r="G263" s="11">
        <f>SUM(G261:G262)</f>
        <v>1</v>
      </c>
      <c r="H263" s="141"/>
    </row>
    <row r="264" spans="1:8" ht="14.25">
      <c r="A264" s="4"/>
      <c r="B264" s="4"/>
      <c r="C264" s="4"/>
      <c r="D264" s="13"/>
      <c r="E264" s="4"/>
      <c r="F264" s="4"/>
      <c r="G264" s="4"/>
    </row>
    <row r="265" spans="1:8" ht="14.25">
      <c r="A265" s="45" t="s">
        <v>4</v>
      </c>
      <c r="B265" s="45" t="s">
        <v>5</v>
      </c>
      <c r="C265" s="46" t="s">
        <v>116</v>
      </c>
      <c r="D265" s="71" t="s">
        <v>324</v>
      </c>
      <c r="E265" s="14"/>
      <c r="F265" s="14"/>
      <c r="G265" s="14"/>
    </row>
    <row r="266" spans="1:8" ht="14.25">
      <c r="A266" s="63" t="s">
        <v>123</v>
      </c>
      <c r="B266" s="64">
        <v>5</v>
      </c>
      <c r="C266" s="63" t="s">
        <v>39</v>
      </c>
      <c r="D266" s="71">
        <v>1</v>
      </c>
      <c r="E266" s="14"/>
      <c r="F266" s="14"/>
      <c r="G266" s="14"/>
    </row>
    <row r="267" spans="1:8" ht="14.25">
      <c r="A267" s="63" t="s">
        <v>124</v>
      </c>
      <c r="B267" s="64">
        <v>4</v>
      </c>
      <c r="C267" s="63" t="s">
        <v>38</v>
      </c>
      <c r="D267" s="71">
        <v>2</v>
      </c>
      <c r="E267" s="14"/>
      <c r="F267" s="14"/>
      <c r="G267" s="14"/>
    </row>
    <row r="268" spans="1:8" ht="14.25">
      <c r="A268" s="63" t="s">
        <v>125</v>
      </c>
      <c r="B268" s="64">
        <v>3</v>
      </c>
      <c r="C268" s="63" t="s">
        <v>35</v>
      </c>
      <c r="D268" s="71">
        <v>3</v>
      </c>
      <c r="E268" s="14"/>
      <c r="F268" s="14"/>
      <c r="G268" s="14"/>
    </row>
    <row r="269" spans="1:8" ht="14.25">
      <c r="A269" s="63" t="s">
        <v>126</v>
      </c>
      <c r="B269" s="64">
        <v>2</v>
      </c>
      <c r="C269" s="63" t="s">
        <v>34</v>
      </c>
      <c r="D269" s="71">
        <v>4</v>
      </c>
      <c r="E269" s="14"/>
      <c r="F269" s="14"/>
      <c r="G269" s="14"/>
    </row>
    <row r="270" spans="1:8" ht="14.25">
      <c r="A270" s="63" t="s">
        <v>286</v>
      </c>
      <c r="B270" s="64">
        <v>1</v>
      </c>
      <c r="C270" s="63" t="s">
        <v>24</v>
      </c>
      <c r="D270" s="71" t="s">
        <v>271</v>
      </c>
      <c r="E270" s="14"/>
      <c r="F270" s="14"/>
      <c r="G270" s="14"/>
    </row>
    <row r="271" spans="1:8" ht="14.25">
      <c r="A271" s="63" t="s">
        <v>127</v>
      </c>
      <c r="B271" s="64">
        <v>5</v>
      </c>
      <c r="C271" s="63" t="s">
        <v>36</v>
      </c>
      <c r="D271" s="19"/>
      <c r="E271" s="14"/>
      <c r="F271" s="14"/>
      <c r="G271" s="14"/>
    </row>
    <row r="272" spans="1:8" ht="14.25">
      <c r="A272" s="63" t="s">
        <v>128</v>
      </c>
      <c r="B272" s="64">
        <v>4</v>
      </c>
      <c r="C272" s="63" t="s">
        <v>6</v>
      </c>
      <c r="D272" s="19"/>
      <c r="E272" s="14"/>
      <c r="F272" s="14"/>
      <c r="G272" s="14"/>
    </row>
    <row r="273" spans="1:7" ht="14.25">
      <c r="A273" s="63" t="s">
        <v>129</v>
      </c>
      <c r="B273" s="64">
        <v>3</v>
      </c>
      <c r="C273" s="63" t="s">
        <v>9</v>
      </c>
      <c r="D273" s="19"/>
      <c r="E273" s="14"/>
      <c r="F273" s="14"/>
      <c r="G273" s="14"/>
    </row>
    <row r="274" spans="1:7" ht="14.25">
      <c r="A274" s="63" t="s">
        <v>130</v>
      </c>
      <c r="B274" s="64">
        <v>2</v>
      </c>
      <c r="C274" s="63" t="s">
        <v>37</v>
      </c>
      <c r="D274" s="19"/>
      <c r="E274" s="14"/>
      <c r="F274" s="14"/>
      <c r="G274" s="14"/>
    </row>
    <row r="275" spans="1:7" ht="14.25">
      <c r="A275" s="63" t="s">
        <v>272</v>
      </c>
      <c r="B275" s="64">
        <v>1</v>
      </c>
      <c r="C275" s="63" t="s">
        <v>15</v>
      </c>
      <c r="D275" s="19"/>
      <c r="E275" s="14"/>
      <c r="F275" s="14"/>
      <c r="G275" s="14"/>
    </row>
    <row r="276" spans="1:7" ht="14.25">
      <c r="A276" s="63" t="s">
        <v>131</v>
      </c>
      <c r="B276" s="64">
        <v>10</v>
      </c>
      <c r="C276" s="63" t="s">
        <v>41</v>
      </c>
      <c r="D276" s="19"/>
      <c r="E276" s="14"/>
      <c r="F276" s="14"/>
      <c r="G276" s="14"/>
    </row>
    <row r="277" spans="1:7" ht="14.25">
      <c r="A277" s="63" t="s">
        <v>132</v>
      </c>
      <c r="B277" s="64">
        <v>8</v>
      </c>
      <c r="C277" s="63" t="s">
        <v>14</v>
      </c>
      <c r="D277" s="19"/>
      <c r="E277" s="14"/>
      <c r="F277" s="14"/>
      <c r="G277" s="14"/>
    </row>
    <row r="278" spans="1:7" ht="14.25">
      <c r="A278" s="63" t="s">
        <v>133</v>
      </c>
      <c r="B278" s="64">
        <v>6</v>
      </c>
      <c r="C278" s="63" t="s">
        <v>21</v>
      </c>
      <c r="D278" s="19"/>
      <c r="E278" s="14"/>
      <c r="F278" s="14"/>
      <c r="G278" s="14"/>
    </row>
    <row r="279" spans="1:7" ht="14.25">
      <c r="A279" s="63" t="s">
        <v>134</v>
      </c>
      <c r="B279" s="64">
        <v>4</v>
      </c>
      <c r="C279" s="63" t="s">
        <v>22</v>
      </c>
      <c r="D279" s="19"/>
      <c r="E279" s="14"/>
      <c r="F279" s="14"/>
      <c r="G279" s="14"/>
    </row>
    <row r="280" spans="1:7" ht="14.25">
      <c r="A280" s="63" t="s">
        <v>273</v>
      </c>
      <c r="B280" s="64">
        <v>2</v>
      </c>
      <c r="C280" s="63" t="s">
        <v>16</v>
      </c>
      <c r="D280" s="19"/>
      <c r="E280" s="14"/>
      <c r="F280" s="14"/>
      <c r="G280" s="14"/>
    </row>
    <row r="281" spans="1:7" ht="14.25">
      <c r="A281" s="63" t="s">
        <v>135</v>
      </c>
      <c r="B281" s="64">
        <v>10</v>
      </c>
      <c r="C281" s="63" t="s">
        <v>23</v>
      </c>
      <c r="D281" s="19"/>
      <c r="E281" s="14"/>
      <c r="F281" s="14"/>
      <c r="G281" s="14"/>
    </row>
    <row r="282" spans="1:7" ht="14.25">
      <c r="A282" s="63" t="s">
        <v>136</v>
      </c>
      <c r="B282" s="64">
        <v>8</v>
      </c>
      <c r="C282" s="63"/>
      <c r="D282" s="19"/>
      <c r="E282" s="14"/>
      <c r="F282" s="14"/>
      <c r="G282" s="14"/>
    </row>
    <row r="283" spans="1:7" ht="14.25">
      <c r="A283" s="63" t="s">
        <v>137</v>
      </c>
      <c r="B283" s="64">
        <v>6</v>
      </c>
      <c r="C283" s="63"/>
      <c r="D283" s="19"/>
      <c r="E283" s="14"/>
      <c r="F283" s="14"/>
      <c r="G283" s="14"/>
    </row>
    <row r="284" spans="1:7" ht="14.25">
      <c r="A284" s="63" t="s">
        <v>138</v>
      </c>
      <c r="B284" s="64">
        <v>4</v>
      </c>
      <c r="C284" s="63"/>
      <c r="D284" s="19"/>
      <c r="E284" s="14"/>
      <c r="F284" s="14"/>
      <c r="G284" s="14"/>
    </row>
    <row r="285" spans="1:7" ht="14.25">
      <c r="A285" s="63" t="s">
        <v>274</v>
      </c>
      <c r="B285" s="64">
        <v>2</v>
      </c>
      <c r="C285" s="65"/>
      <c r="D285" s="19"/>
      <c r="E285" s="14"/>
      <c r="F285" s="14"/>
      <c r="G285" s="14"/>
    </row>
    <row r="286" spans="1:7" ht="14.25">
      <c r="A286" s="63" t="s">
        <v>64</v>
      </c>
      <c r="B286" s="64">
        <v>15</v>
      </c>
      <c r="C286" s="45"/>
      <c r="D286" s="19"/>
      <c r="E286" s="14"/>
      <c r="F286" s="14"/>
      <c r="G286" s="14"/>
    </row>
    <row r="287" spans="1:7" ht="14.25">
      <c r="A287" s="63" t="s">
        <v>65</v>
      </c>
      <c r="B287" s="64">
        <v>12</v>
      </c>
      <c r="C287" s="45"/>
      <c r="D287" s="19"/>
      <c r="E287" s="14"/>
      <c r="F287" s="14"/>
      <c r="G287" s="14"/>
    </row>
    <row r="288" spans="1:7" ht="14.25">
      <c r="A288" s="63" t="s">
        <v>66</v>
      </c>
      <c r="B288" s="64">
        <v>9</v>
      </c>
      <c r="C288" s="45"/>
      <c r="D288" s="19"/>
      <c r="E288" s="14"/>
      <c r="F288" s="14"/>
      <c r="G288" s="14"/>
    </row>
    <row r="289" spans="1:7" ht="14.25">
      <c r="A289" s="63" t="s">
        <v>67</v>
      </c>
      <c r="B289" s="64">
        <v>6</v>
      </c>
      <c r="C289" s="45"/>
      <c r="D289" s="19"/>
      <c r="E289" s="14"/>
      <c r="F289" s="14"/>
      <c r="G289" s="14"/>
    </row>
    <row r="290" spans="1:7" ht="14.25">
      <c r="A290" s="63" t="s">
        <v>275</v>
      </c>
      <c r="B290" s="64">
        <v>3</v>
      </c>
      <c r="C290" s="45"/>
      <c r="D290" s="19"/>
      <c r="E290" s="14"/>
      <c r="F290" s="14"/>
      <c r="G290" s="14"/>
    </row>
    <row r="291" spans="1:7" ht="14.25">
      <c r="A291" s="63" t="s">
        <v>68</v>
      </c>
      <c r="B291" s="64">
        <v>15</v>
      </c>
      <c r="C291" s="45"/>
      <c r="D291" s="19"/>
      <c r="E291" s="14"/>
      <c r="F291" s="14"/>
      <c r="G291" s="14"/>
    </row>
    <row r="292" spans="1:7" ht="14.25">
      <c r="A292" s="63" t="s">
        <v>69</v>
      </c>
      <c r="B292" s="64">
        <v>12</v>
      </c>
      <c r="C292" s="45"/>
      <c r="D292" s="19"/>
      <c r="E292" s="14"/>
      <c r="F292" s="14"/>
      <c r="G292" s="14"/>
    </row>
    <row r="293" spans="1:7" ht="14.25">
      <c r="A293" s="63" t="s">
        <v>70</v>
      </c>
      <c r="B293" s="64">
        <v>9</v>
      </c>
      <c r="C293" s="45"/>
      <c r="D293" s="19"/>
      <c r="E293" s="14"/>
      <c r="F293" s="14"/>
      <c r="G293" s="14"/>
    </row>
    <row r="294" spans="1:7" ht="14.25">
      <c r="A294" s="63" t="s">
        <v>71</v>
      </c>
      <c r="B294" s="64">
        <v>6</v>
      </c>
      <c r="C294" s="45"/>
      <c r="D294" s="19"/>
      <c r="E294" s="14"/>
      <c r="F294" s="14"/>
      <c r="G294" s="14"/>
    </row>
    <row r="295" spans="1:7" ht="14.25">
      <c r="A295" s="63" t="s">
        <v>276</v>
      </c>
      <c r="B295" s="64">
        <v>3</v>
      </c>
      <c r="C295" s="45"/>
      <c r="D295" s="19"/>
      <c r="E295" s="14"/>
      <c r="F295" s="14"/>
      <c r="G295" s="14"/>
    </row>
    <row r="296" spans="1:7" ht="14.25">
      <c r="A296" s="63" t="s">
        <v>139</v>
      </c>
      <c r="B296" s="64">
        <v>15</v>
      </c>
      <c r="C296" s="45"/>
      <c r="D296" s="19"/>
      <c r="E296" s="14"/>
      <c r="F296" s="14"/>
      <c r="G296" s="14"/>
    </row>
    <row r="297" spans="1:7" ht="14.25">
      <c r="A297" s="63" t="s">
        <v>140</v>
      </c>
      <c r="B297" s="64">
        <v>12</v>
      </c>
      <c r="C297" s="45"/>
      <c r="D297" s="19"/>
      <c r="E297" s="14"/>
      <c r="F297" s="14"/>
      <c r="G297" s="14"/>
    </row>
    <row r="298" spans="1:7" ht="14.25">
      <c r="A298" s="63" t="s">
        <v>141</v>
      </c>
      <c r="B298" s="64">
        <v>9</v>
      </c>
      <c r="C298" s="45"/>
      <c r="D298" s="19"/>
      <c r="E298" s="14"/>
      <c r="F298" s="14"/>
      <c r="G298" s="14"/>
    </row>
    <row r="299" spans="1:7" ht="14.25">
      <c r="A299" s="63" t="s">
        <v>142</v>
      </c>
      <c r="B299" s="64">
        <v>6</v>
      </c>
      <c r="C299" s="45"/>
      <c r="D299" s="19"/>
      <c r="E299" s="14"/>
      <c r="F299" s="14"/>
      <c r="G299" s="14"/>
    </row>
    <row r="300" spans="1:7" ht="14.25">
      <c r="A300" s="63" t="s">
        <v>277</v>
      </c>
      <c r="B300" s="64">
        <v>3</v>
      </c>
      <c r="C300" s="45"/>
      <c r="D300" s="19"/>
      <c r="E300" s="14"/>
      <c r="F300" s="14"/>
      <c r="G300" s="14"/>
    </row>
    <row r="301" spans="1:7" ht="14.25">
      <c r="A301" s="63" t="s">
        <v>143</v>
      </c>
      <c r="B301" s="64">
        <v>10</v>
      </c>
      <c r="C301" s="45"/>
      <c r="D301" s="19"/>
      <c r="E301" s="14"/>
      <c r="F301" s="14"/>
      <c r="G301" s="14"/>
    </row>
    <row r="302" spans="1:7" ht="14.25">
      <c r="A302" s="63" t="s">
        <v>144</v>
      </c>
      <c r="B302" s="64">
        <v>8</v>
      </c>
      <c r="C302" s="45"/>
      <c r="D302" s="19"/>
      <c r="E302" s="14"/>
      <c r="F302" s="14"/>
      <c r="G302" s="14"/>
    </row>
    <row r="303" spans="1:7" ht="14.25">
      <c r="A303" s="63" t="s">
        <v>145</v>
      </c>
      <c r="B303" s="64">
        <v>6</v>
      </c>
      <c r="C303" s="45"/>
      <c r="D303" s="19"/>
      <c r="E303" s="14"/>
      <c r="F303" s="14"/>
      <c r="G303" s="14"/>
    </row>
    <row r="304" spans="1:7" ht="14.25">
      <c r="A304" s="63" t="s">
        <v>146</v>
      </c>
      <c r="B304" s="64">
        <v>4</v>
      </c>
      <c r="C304" s="45"/>
      <c r="D304" s="19"/>
      <c r="E304" s="14"/>
      <c r="F304" s="14"/>
      <c r="G304" s="14"/>
    </row>
    <row r="305" spans="1:7" ht="14.25">
      <c r="A305" s="63" t="s">
        <v>278</v>
      </c>
      <c r="B305" s="64">
        <v>2</v>
      </c>
      <c r="C305" s="45"/>
      <c r="D305" s="19"/>
      <c r="E305" s="14"/>
      <c r="F305" s="14"/>
      <c r="G305" s="14"/>
    </row>
    <row r="306" spans="1:7" ht="14.25">
      <c r="A306" s="63" t="s">
        <v>76</v>
      </c>
      <c r="B306" s="64">
        <v>20</v>
      </c>
      <c r="C306" s="45"/>
      <c r="D306" s="19"/>
      <c r="E306" s="14"/>
      <c r="F306" s="14"/>
      <c r="G306" s="14"/>
    </row>
    <row r="307" spans="1:7" ht="14.25">
      <c r="A307" s="63" t="s">
        <v>77</v>
      </c>
      <c r="B307" s="64">
        <v>16</v>
      </c>
      <c r="C307" s="45"/>
      <c r="D307" s="19"/>
      <c r="E307" s="14"/>
      <c r="F307" s="14"/>
      <c r="G307" s="14"/>
    </row>
    <row r="308" spans="1:7" ht="14.25">
      <c r="A308" s="63" t="s">
        <v>78</v>
      </c>
      <c r="B308" s="64">
        <v>12</v>
      </c>
      <c r="C308" s="45"/>
      <c r="D308" s="19"/>
      <c r="E308" s="14"/>
      <c r="F308" s="14"/>
      <c r="G308" s="14"/>
    </row>
    <row r="309" spans="1:7" ht="14.25">
      <c r="A309" s="63" t="s">
        <v>79</v>
      </c>
      <c r="B309" s="64">
        <v>8</v>
      </c>
      <c r="C309" s="45"/>
      <c r="D309" s="19"/>
      <c r="E309" s="14"/>
      <c r="F309" s="14"/>
      <c r="G309" s="14"/>
    </row>
    <row r="310" spans="1:7" ht="14.25">
      <c r="A310" s="63" t="s">
        <v>279</v>
      </c>
      <c r="B310" s="64">
        <v>4</v>
      </c>
      <c r="C310" s="45"/>
      <c r="D310" s="19"/>
      <c r="E310" s="14"/>
      <c r="F310" s="14"/>
      <c r="G310" s="14"/>
    </row>
    <row r="311" spans="1:7" ht="14.25">
      <c r="A311" s="63" t="s">
        <v>80</v>
      </c>
      <c r="B311" s="64">
        <v>20</v>
      </c>
      <c r="C311" s="45"/>
      <c r="D311" s="19"/>
      <c r="E311" s="14"/>
      <c r="F311" s="14"/>
      <c r="G311" s="14"/>
    </row>
    <row r="312" spans="1:7" ht="14.25">
      <c r="A312" s="63" t="s">
        <v>81</v>
      </c>
      <c r="B312" s="64">
        <v>16</v>
      </c>
      <c r="C312" s="45"/>
      <c r="D312" s="19"/>
      <c r="E312" s="14"/>
      <c r="F312" s="14"/>
      <c r="G312" s="14"/>
    </row>
    <row r="313" spans="1:7" ht="14.25">
      <c r="A313" s="63" t="s">
        <v>82</v>
      </c>
      <c r="B313" s="64">
        <v>12</v>
      </c>
      <c r="C313" s="45"/>
      <c r="D313" s="19"/>
      <c r="E313" s="14"/>
      <c r="F313" s="14"/>
      <c r="G313" s="14"/>
    </row>
    <row r="314" spans="1:7" ht="14.25">
      <c r="A314" s="63" t="s">
        <v>83</v>
      </c>
      <c r="B314" s="64">
        <v>8</v>
      </c>
      <c r="C314" s="45"/>
      <c r="D314" s="19"/>
      <c r="E314" s="14"/>
      <c r="F314" s="14"/>
      <c r="G314" s="14"/>
    </row>
    <row r="315" spans="1:7" ht="14.25">
      <c r="A315" s="63" t="s">
        <v>280</v>
      </c>
      <c r="B315" s="64">
        <v>6</v>
      </c>
      <c r="C315" s="45"/>
      <c r="D315" s="19"/>
      <c r="E315" s="14"/>
      <c r="F315" s="14"/>
      <c r="G315" s="14"/>
    </row>
    <row r="316" spans="1:7" ht="14.25">
      <c r="A316" s="63" t="s">
        <v>147</v>
      </c>
      <c r="B316" s="64">
        <v>20</v>
      </c>
      <c r="C316" s="45"/>
      <c r="D316" s="19"/>
      <c r="E316" s="14"/>
      <c r="F316" s="14"/>
      <c r="G316" s="14"/>
    </row>
    <row r="317" spans="1:7" ht="14.25">
      <c r="A317" s="63" t="s">
        <v>148</v>
      </c>
      <c r="B317" s="64">
        <v>16</v>
      </c>
      <c r="C317" s="45"/>
      <c r="D317" s="19"/>
      <c r="E317" s="14"/>
      <c r="F317" s="14"/>
      <c r="G317" s="14"/>
    </row>
    <row r="318" spans="1:7" ht="14.25">
      <c r="A318" s="63" t="s">
        <v>149</v>
      </c>
      <c r="B318" s="64">
        <v>12</v>
      </c>
      <c r="C318" s="45"/>
      <c r="D318" s="19"/>
      <c r="E318" s="14"/>
      <c r="F318" s="14"/>
      <c r="G318" s="14"/>
    </row>
    <row r="319" spans="1:7" ht="14.25">
      <c r="A319" s="63" t="s">
        <v>150</v>
      </c>
      <c r="B319" s="64">
        <v>8</v>
      </c>
      <c r="C319" s="45"/>
      <c r="D319" s="19"/>
      <c r="E319" s="14"/>
      <c r="F319" s="14"/>
      <c r="G319" s="14"/>
    </row>
    <row r="320" spans="1:7" ht="14.25">
      <c r="A320" s="63" t="s">
        <v>281</v>
      </c>
      <c r="B320" s="64">
        <v>4</v>
      </c>
      <c r="C320" s="45"/>
      <c r="D320" s="19"/>
      <c r="E320" s="14"/>
      <c r="F320" s="14"/>
      <c r="G320" s="14"/>
    </row>
    <row r="321" spans="1:7" ht="14.25">
      <c r="A321" s="63" t="s">
        <v>151</v>
      </c>
      <c r="B321" s="64">
        <v>25</v>
      </c>
      <c r="C321" s="45"/>
      <c r="D321" s="19"/>
      <c r="E321" s="14"/>
      <c r="F321" s="14"/>
      <c r="G321" s="14"/>
    </row>
    <row r="322" spans="1:7" ht="14.25">
      <c r="A322" s="63" t="s">
        <v>152</v>
      </c>
      <c r="B322" s="64">
        <v>20</v>
      </c>
      <c r="C322" s="45"/>
      <c r="D322" s="19"/>
      <c r="E322" s="14"/>
      <c r="F322" s="14"/>
      <c r="G322" s="14"/>
    </row>
    <row r="323" spans="1:7" ht="14.25">
      <c r="A323" s="63" t="s">
        <v>153</v>
      </c>
      <c r="B323" s="64">
        <v>15</v>
      </c>
      <c r="C323" s="45"/>
      <c r="D323" s="19"/>
      <c r="E323" s="14"/>
      <c r="F323" s="14"/>
      <c r="G323" s="14"/>
    </row>
    <row r="324" spans="1:7" ht="14.25">
      <c r="A324" s="63" t="s">
        <v>154</v>
      </c>
      <c r="B324" s="64">
        <v>10</v>
      </c>
      <c r="C324" s="45"/>
      <c r="D324" s="19"/>
      <c r="E324" s="14"/>
      <c r="F324" s="14"/>
      <c r="G324" s="14"/>
    </row>
    <row r="325" spans="1:7" ht="14.25">
      <c r="A325" s="63" t="s">
        <v>282</v>
      </c>
      <c r="B325" s="64">
        <v>5</v>
      </c>
      <c r="C325" s="45"/>
      <c r="D325" s="19"/>
      <c r="E325" s="14"/>
      <c r="F325" s="14"/>
      <c r="G325" s="14"/>
    </row>
    <row r="326" spans="1:7" ht="14.25">
      <c r="A326" s="63" t="s">
        <v>155</v>
      </c>
      <c r="B326" s="64">
        <v>25</v>
      </c>
      <c r="C326" s="45"/>
      <c r="D326" s="19"/>
      <c r="E326" s="14"/>
      <c r="F326" s="14"/>
      <c r="G326" s="14"/>
    </row>
    <row r="327" spans="1:7" ht="14.25">
      <c r="A327" s="63" t="s">
        <v>156</v>
      </c>
      <c r="B327" s="64">
        <v>20</v>
      </c>
      <c r="C327" s="45"/>
      <c r="D327" s="19"/>
      <c r="E327" s="14"/>
      <c r="F327" s="14"/>
      <c r="G327" s="14"/>
    </row>
    <row r="328" spans="1:7" ht="14.25">
      <c r="A328" s="63" t="s">
        <v>157</v>
      </c>
      <c r="B328" s="64">
        <v>15</v>
      </c>
      <c r="C328" s="45"/>
      <c r="D328" s="19"/>
      <c r="E328" s="14"/>
      <c r="F328" s="14"/>
      <c r="G328" s="14"/>
    </row>
    <row r="329" spans="1:7" ht="14.25">
      <c r="A329" s="63" t="s">
        <v>158</v>
      </c>
      <c r="B329" s="64">
        <v>10</v>
      </c>
      <c r="C329" s="45"/>
      <c r="D329" s="19"/>
      <c r="E329" s="14"/>
      <c r="F329" s="14"/>
      <c r="G329" s="14"/>
    </row>
    <row r="330" spans="1:7" ht="14.25">
      <c r="A330" s="63" t="s">
        <v>283</v>
      </c>
      <c r="B330" s="64">
        <v>5</v>
      </c>
      <c r="C330" s="45"/>
      <c r="D330" s="19"/>
      <c r="E330" s="14"/>
      <c r="F330" s="14"/>
      <c r="G330" s="14"/>
    </row>
    <row r="331" spans="1:7" ht="14.25">
      <c r="A331" s="63" t="s">
        <v>159</v>
      </c>
      <c r="B331" s="64">
        <v>30</v>
      </c>
      <c r="C331" s="45"/>
      <c r="D331" s="19"/>
      <c r="E331" s="14"/>
      <c r="F331" s="14"/>
      <c r="G331" s="14"/>
    </row>
    <row r="332" spans="1:7" ht="14.25">
      <c r="A332" s="63" t="s">
        <v>160</v>
      </c>
      <c r="B332" s="64">
        <v>24</v>
      </c>
      <c r="C332" s="45"/>
      <c r="D332" s="19"/>
      <c r="E332" s="14"/>
      <c r="F332" s="14"/>
      <c r="G332" s="14"/>
    </row>
    <row r="333" spans="1:7" ht="14.25">
      <c r="A333" s="63" t="s">
        <v>161</v>
      </c>
      <c r="B333" s="64">
        <v>18</v>
      </c>
      <c r="C333" s="45"/>
      <c r="D333" s="19"/>
      <c r="E333" s="14"/>
      <c r="F333" s="14"/>
      <c r="G333" s="14"/>
    </row>
    <row r="334" spans="1:7" ht="14.25">
      <c r="A334" s="63" t="s">
        <v>162</v>
      </c>
      <c r="B334" s="64">
        <v>12</v>
      </c>
      <c r="C334" s="45"/>
      <c r="D334" s="19"/>
      <c r="E334" s="14"/>
      <c r="F334" s="14"/>
      <c r="G334" s="14"/>
    </row>
    <row r="335" spans="1:7" ht="14.25">
      <c r="A335" s="63" t="s">
        <v>284</v>
      </c>
      <c r="B335" s="64">
        <v>6</v>
      </c>
      <c r="C335" s="45"/>
      <c r="D335" s="19"/>
      <c r="E335" s="14"/>
      <c r="F335" s="14"/>
      <c r="G335" s="14"/>
    </row>
    <row r="336" spans="1:7" ht="14.25">
      <c r="A336" s="63" t="s">
        <v>163</v>
      </c>
      <c r="B336" s="64">
        <v>35</v>
      </c>
      <c r="C336" s="45"/>
      <c r="D336" s="19"/>
      <c r="E336" s="14"/>
      <c r="F336" s="14"/>
      <c r="G336" s="14"/>
    </row>
    <row r="337" spans="1:7" ht="14.25">
      <c r="A337" s="63" t="s">
        <v>164</v>
      </c>
      <c r="B337" s="64">
        <v>28</v>
      </c>
      <c r="C337" s="45"/>
      <c r="D337" s="19"/>
      <c r="E337" s="14"/>
      <c r="F337" s="14"/>
      <c r="G337" s="14"/>
    </row>
    <row r="338" spans="1:7" ht="14.25">
      <c r="A338" s="63" t="s">
        <v>165</v>
      </c>
      <c r="B338" s="64">
        <v>21</v>
      </c>
      <c r="C338" s="45"/>
      <c r="D338" s="19"/>
      <c r="E338" s="14"/>
      <c r="F338" s="14"/>
      <c r="G338" s="14"/>
    </row>
    <row r="339" spans="1:7" ht="14.25">
      <c r="A339" s="63" t="s">
        <v>166</v>
      </c>
      <c r="B339" s="64">
        <v>14</v>
      </c>
      <c r="C339" s="45"/>
      <c r="D339" s="19"/>
      <c r="E339" s="14"/>
      <c r="F339" s="14"/>
      <c r="G339" s="14"/>
    </row>
    <row r="340" spans="1:7" ht="14.25">
      <c r="A340" s="63" t="s">
        <v>285</v>
      </c>
      <c r="B340" s="64">
        <v>7</v>
      </c>
      <c r="C340" s="45"/>
      <c r="D340" s="19"/>
      <c r="E340" s="14"/>
      <c r="F340" s="14"/>
      <c r="G340" s="14"/>
    </row>
    <row r="341" spans="1:7" ht="14.25">
      <c r="A341" s="63" t="s">
        <v>167</v>
      </c>
      <c r="B341" s="64">
        <v>35</v>
      </c>
      <c r="C341" s="45"/>
      <c r="D341" s="19"/>
      <c r="E341" s="14"/>
      <c r="F341" s="14"/>
      <c r="G341" s="14"/>
    </row>
    <row r="342" spans="1:7" ht="14.25">
      <c r="A342" s="63" t="s">
        <v>168</v>
      </c>
      <c r="B342" s="64">
        <v>28</v>
      </c>
      <c r="C342" s="45"/>
      <c r="D342" s="19"/>
      <c r="E342" s="14"/>
      <c r="F342" s="14"/>
      <c r="G342" s="14"/>
    </row>
    <row r="343" spans="1:7" ht="14.25">
      <c r="A343" s="63" t="s">
        <v>169</v>
      </c>
      <c r="B343" s="64">
        <v>21</v>
      </c>
      <c r="C343" s="45"/>
      <c r="D343" s="19"/>
      <c r="E343" s="14"/>
      <c r="F343" s="14"/>
      <c r="G343" s="14"/>
    </row>
    <row r="344" spans="1:7" ht="14.25">
      <c r="A344" s="63" t="s">
        <v>170</v>
      </c>
      <c r="B344" s="64">
        <v>14</v>
      </c>
      <c r="C344" s="45"/>
      <c r="D344" s="19"/>
      <c r="E344" s="14"/>
      <c r="F344" s="14"/>
      <c r="G344" s="14"/>
    </row>
    <row r="345" spans="1:7" ht="14.25">
      <c r="A345" s="63" t="s">
        <v>287</v>
      </c>
      <c r="B345" s="64">
        <v>7</v>
      </c>
      <c r="C345" s="45"/>
      <c r="D345" s="19"/>
      <c r="E345" s="14"/>
      <c r="F345" s="14"/>
      <c r="G345" s="14"/>
    </row>
    <row r="346" spans="1:7" ht="14.25">
      <c r="A346" s="20"/>
      <c r="B346" s="14"/>
      <c r="C346" s="14"/>
      <c r="D346" s="19"/>
      <c r="E346" s="14"/>
      <c r="F346" s="14"/>
      <c r="G346" s="14"/>
    </row>
    <row r="347" spans="1:7" ht="14.25">
      <c r="A347" s="20"/>
      <c r="B347" s="14"/>
      <c r="C347" s="14"/>
      <c r="D347" s="19"/>
      <c r="E347" s="14"/>
      <c r="F347" s="14"/>
      <c r="G347" s="14"/>
    </row>
    <row r="348" spans="1:7" ht="14.25">
      <c r="A348" s="20"/>
      <c r="B348" s="14"/>
      <c r="C348" s="14"/>
      <c r="D348" s="19"/>
      <c r="E348" s="14"/>
      <c r="F348" s="14"/>
      <c r="G348" s="14"/>
    </row>
    <row r="349" spans="1:7" ht="14.25">
      <c r="A349" s="20"/>
      <c r="B349" s="14"/>
      <c r="C349" s="14"/>
      <c r="D349" s="19"/>
      <c r="E349" s="14"/>
      <c r="F349" s="14"/>
      <c r="G349" s="14"/>
    </row>
    <row r="350" spans="1:7" ht="14.25">
      <c r="A350" s="20"/>
      <c r="B350" s="14"/>
      <c r="C350" s="14"/>
      <c r="D350" s="19"/>
      <c r="E350" s="14"/>
      <c r="F350" s="14"/>
      <c r="G350" s="14"/>
    </row>
    <row r="351" spans="1:7" ht="14.25">
      <c r="A351" s="20"/>
      <c r="B351" s="14"/>
      <c r="C351" s="14"/>
      <c r="D351" s="19"/>
      <c r="E351" s="14"/>
      <c r="F351" s="14"/>
      <c r="G351" s="14"/>
    </row>
    <row r="352" spans="1:7" ht="14.25">
      <c r="A352" s="20"/>
      <c r="B352" s="14"/>
      <c r="C352" s="14"/>
      <c r="D352" s="19"/>
      <c r="E352" s="14"/>
      <c r="F352" s="14"/>
      <c r="G352" s="14"/>
    </row>
    <row r="353" spans="1:7" ht="14.25">
      <c r="A353" s="20"/>
      <c r="B353" s="14"/>
      <c r="C353" s="14"/>
      <c r="D353" s="19"/>
      <c r="E353" s="14"/>
      <c r="F353" s="14"/>
      <c r="G353" s="14"/>
    </row>
    <row r="354" spans="1:7" ht="14.25">
      <c r="A354" s="20"/>
      <c r="B354" s="14"/>
      <c r="C354" s="14"/>
      <c r="D354" s="19"/>
      <c r="E354" s="14"/>
      <c r="F354" s="14"/>
      <c r="G354" s="14"/>
    </row>
    <row r="355" spans="1:7" ht="14.25">
      <c r="A355" s="20"/>
      <c r="B355" s="14"/>
      <c r="C355" s="14"/>
      <c r="D355" s="19"/>
      <c r="E355" s="14"/>
      <c r="F355" s="14"/>
      <c r="G355" s="14"/>
    </row>
    <row r="356" spans="1:7" ht="14.25">
      <c r="A356" s="20"/>
      <c r="B356" s="14"/>
      <c r="C356" s="14"/>
      <c r="D356" s="19"/>
      <c r="E356" s="14"/>
      <c r="F356" s="14"/>
      <c r="G356" s="14"/>
    </row>
    <row r="357" spans="1:7" ht="14.25">
      <c r="A357" s="20"/>
      <c r="B357" s="14"/>
      <c r="C357" s="14"/>
      <c r="D357" s="19"/>
      <c r="E357" s="14"/>
      <c r="F357" s="14"/>
      <c r="G357" s="14"/>
    </row>
    <row r="358" spans="1:7" ht="14.25">
      <c r="A358" s="20"/>
      <c r="B358" s="14"/>
      <c r="C358" s="14"/>
      <c r="D358" s="19"/>
      <c r="E358" s="14"/>
      <c r="F358" s="14"/>
      <c r="G358" s="14"/>
    </row>
    <row r="359" spans="1:7" ht="14.25">
      <c r="A359" s="20"/>
      <c r="B359" s="14"/>
      <c r="C359" s="14"/>
      <c r="D359" s="19"/>
      <c r="E359" s="14"/>
      <c r="F359" s="14"/>
      <c r="G359" s="14"/>
    </row>
    <row r="360" spans="1:7" ht="14.25">
      <c r="A360" s="20"/>
      <c r="B360" s="14"/>
      <c r="C360" s="14"/>
      <c r="D360" s="19"/>
      <c r="E360" s="14"/>
      <c r="F360" s="14"/>
      <c r="G360" s="14"/>
    </row>
    <row r="361" spans="1:7" ht="14.25">
      <c r="A361" s="20"/>
      <c r="B361" s="14"/>
      <c r="C361" s="14"/>
      <c r="D361" s="19"/>
      <c r="E361" s="14"/>
      <c r="F361" s="14"/>
      <c r="G361" s="14"/>
    </row>
    <row r="362" spans="1:7" ht="14.25">
      <c r="A362" s="20"/>
      <c r="B362" s="14"/>
      <c r="C362" s="14"/>
      <c r="D362" s="19"/>
      <c r="E362" s="14"/>
      <c r="F362" s="14"/>
      <c r="G362" s="14"/>
    </row>
    <row r="363" spans="1:7" ht="14.25">
      <c r="A363" s="20"/>
      <c r="B363" s="14"/>
      <c r="C363" s="14"/>
      <c r="D363" s="19"/>
      <c r="E363" s="14"/>
      <c r="F363" s="14"/>
      <c r="G363" s="14"/>
    </row>
    <row r="364" spans="1:7" ht="14.25">
      <c r="A364" s="20"/>
      <c r="B364" s="14"/>
      <c r="C364" s="14"/>
      <c r="D364" s="19"/>
      <c r="E364" s="14"/>
      <c r="F364" s="14"/>
      <c r="G364" s="14"/>
    </row>
    <row r="365" spans="1:7" ht="14.25">
      <c r="A365" s="20"/>
      <c r="B365" s="14"/>
      <c r="C365" s="14"/>
      <c r="D365" s="19"/>
      <c r="E365" s="14"/>
      <c r="F365" s="14"/>
      <c r="G365" s="14"/>
    </row>
    <row r="366" spans="1:7" ht="14.25">
      <c r="A366" s="20"/>
      <c r="B366" s="14"/>
      <c r="C366" s="14"/>
      <c r="D366" s="19"/>
      <c r="E366" s="14"/>
      <c r="F366" s="14"/>
      <c r="G366" s="14"/>
    </row>
    <row r="367" spans="1:7" ht="14.25">
      <c r="A367" s="20"/>
      <c r="B367" s="14"/>
      <c r="C367" s="14"/>
      <c r="D367" s="19"/>
      <c r="E367" s="14"/>
      <c r="F367" s="14"/>
      <c r="G367" s="14"/>
    </row>
    <row r="368" spans="1:7" ht="14.25">
      <c r="A368" s="20"/>
      <c r="B368" s="14"/>
      <c r="C368" s="14"/>
      <c r="D368" s="19"/>
      <c r="E368" s="14"/>
      <c r="F368" s="14"/>
      <c r="G368" s="14"/>
    </row>
    <row r="369" spans="1:7" ht="14.25">
      <c r="A369" s="20"/>
      <c r="B369" s="14"/>
      <c r="C369" s="14"/>
      <c r="D369" s="19"/>
      <c r="E369" s="14"/>
      <c r="F369" s="14"/>
      <c r="G369" s="14"/>
    </row>
    <row r="370" spans="1:7" ht="14.25">
      <c r="A370" s="20"/>
      <c r="B370" s="14"/>
      <c r="C370" s="14"/>
      <c r="D370" s="19"/>
      <c r="E370" s="14"/>
      <c r="F370" s="14"/>
      <c r="G370" s="14"/>
    </row>
    <row r="371" spans="1:7" ht="14.25">
      <c r="A371" s="20"/>
      <c r="B371" s="14"/>
      <c r="C371" s="14"/>
      <c r="D371" s="19"/>
      <c r="E371" s="14"/>
      <c r="F371" s="14"/>
      <c r="G371" s="14"/>
    </row>
    <row r="372" spans="1:7" ht="14.25">
      <c r="A372" s="20"/>
      <c r="B372" s="14"/>
      <c r="C372" s="14"/>
      <c r="D372" s="19"/>
      <c r="E372" s="14"/>
      <c r="F372" s="14"/>
      <c r="G372" s="14"/>
    </row>
    <row r="373" spans="1:7" ht="14.25">
      <c r="A373" s="20"/>
      <c r="B373" s="14"/>
      <c r="C373" s="14"/>
      <c r="D373" s="19"/>
      <c r="E373" s="14"/>
      <c r="F373" s="14"/>
      <c r="G373" s="14"/>
    </row>
    <row r="374" spans="1:7" ht="14.25">
      <c r="A374" s="20"/>
      <c r="B374" s="14"/>
      <c r="C374" s="14"/>
      <c r="D374" s="19"/>
      <c r="E374" s="14"/>
      <c r="F374" s="14"/>
      <c r="G374" s="14"/>
    </row>
    <row r="375" spans="1:7" ht="14.25">
      <c r="A375" s="20"/>
      <c r="B375" s="14"/>
      <c r="C375" s="14"/>
      <c r="D375" s="19"/>
      <c r="E375" s="14"/>
      <c r="F375" s="14"/>
      <c r="G375" s="14"/>
    </row>
    <row r="376" spans="1:7" ht="14.25">
      <c r="A376" s="20"/>
      <c r="B376" s="14"/>
      <c r="C376" s="14"/>
      <c r="D376" s="19"/>
      <c r="E376" s="14"/>
      <c r="F376" s="14"/>
      <c r="G376" s="14"/>
    </row>
    <row r="377" spans="1:7" ht="14.25">
      <c r="A377" s="20"/>
      <c r="B377" s="14"/>
      <c r="C377" s="14"/>
      <c r="D377" s="19"/>
      <c r="E377" s="14"/>
      <c r="F377" s="14"/>
      <c r="G377" s="14"/>
    </row>
    <row r="378" spans="1:7" ht="14.25">
      <c r="A378" s="20"/>
      <c r="B378" s="14"/>
      <c r="C378" s="14"/>
      <c r="D378" s="19"/>
      <c r="E378" s="14"/>
      <c r="F378" s="14"/>
      <c r="G378" s="14"/>
    </row>
    <row r="379" spans="1:7" ht="14.25">
      <c r="A379" s="20"/>
      <c r="B379" s="14"/>
      <c r="C379" s="14"/>
      <c r="D379" s="19"/>
      <c r="E379" s="14"/>
      <c r="F379" s="14"/>
      <c r="G379" s="14"/>
    </row>
    <row r="380" spans="1:7" ht="14.25">
      <c r="A380" s="20"/>
      <c r="B380" s="14"/>
      <c r="C380" s="14"/>
      <c r="D380" s="19"/>
      <c r="E380" s="14"/>
      <c r="F380" s="14"/>
      <c r="G380" s="14"/>
    </row>
    <row r="381" spans="1:7" ht="14.25">
      <c r="A381" s="20"/>
      <c r="B381" s="14"/>
      <c r="C381" s="14"/>
      <c r="D381" s="19"/>
      <c r="E381" s="14"/>
      <c r="F381" s="14"/>
      <c r="G381" s="14"/>
    </row>
    <row r="382" spans="1:7" ht="14.25">
      <c r="A382" s="20"/>
      <c r="B382" s="14"/>
      <c r="C382" s="14"/>
      <c r="D382" s="19"/>
      <c r="E382" s="14"/>
      <c r="F382" s="14"/>
      <c r="G382" s="14"/>
    </row>
    <row r="383" spans="1:7" ht="14.25">
      <c r="A383" s="20"/>
      <c r="B383" s="14"/>
      <c r="C383" s="14"/>
      <c r="D383" s="19"/>
      <c r="E383" s="14"/>
      <c r="F383" s="14"/>
      <c r="G383" s="14"/>
    </row>
    <row r="384" spans="1:7" ht="14.25">
      <c r="A384" s="20"/>
      <c r="B384" s="14"/>
      <c r="C384" s="14"/>
      <c r="D384" s="19"/>
      <c r="E384" s="14"/>
      <c r="F384" s="14"/>
      <c r="G384" s="14"/>
    </row>
    <row r="385" spans="1:7" ht="14.25">
      <c r="A385" s="20"/>
      <c r="B385" s="14"/>
      <c r="C385" s="14"/>
      <c r="D385" s="19"/>
      <c r="E385" s="14"/>
      <c r="F385" s="14"/>
      <c r="G385" s="14"/>
    </row>
    <row r="386" spans="1:7" ht="14.25">
      <c r="A386" s="20"/>
      <c r="B386" s="14"/>
      <c r="C386" s="14"/>
      <c r="D386" s="19"/>
      <c r="E386" s="14"/>
      <c r="F386" s="14"/>
      <c r="G386" s="14"/>
    </row>
    <row r="387" spans="1:7" ht="14.25">
      <c r="A387" s="20"/>
      <c r="B387" s="14"/>
      <c r="C387" s="14"/>
      <c r="D387" s="19"/>
      <c r="E387" s="14"/>
      <c r="F387" s="14"/>
      <c r="G387" s="14"/>
    </row>
    <row r="388" spans="1:7" ht="14.25">
      <c r="A388" s="20"/>
      <c r="B388" s="14"/>
      <c r="C388" s="14"/>
      <c r="D388" s="19"/>
      <c r="E388" s="14"/>
      <c r="F388" s="14"/>
      <c r="G388" s="14"/>
    </row>
    <row r="389" spans="1:7" ht="14.25">
      <c r="A389" s="20"/>
      <c r="B389" s="14"/>
      <c r="C389" s="14"/>
      <c r="D389" s="19"/>
      <c r="E389" s="14"/>
      <c r="F389" s="14"/>
      <c r="G389" s="14"/>
    </row>
    <row r="390" spans="1:7" ht="14.25">
      <c r="A390" s="20"/>
      <c r="B390" s="14"/>
      <c r="C390" s="14"/>
      <c r="D390" s="19"/>
      <c r="E390" s="14"/>
      <c r="F390" s="14"/>
      <c r="G390" s="14"/>
    </row>
    <row r="391" spans="1:7" ht="14.25">
      <c r="A391" s="20"/>
      <c r="B391" s="14"/>
      <c r="C391" s="14"/>
      <c r="D391" s="19"/>
      <c r="E391" s="14"/>
      <c r="F391" s="14"/>
      <c r="G391" s="14"/>
    </row>
    <row r="392" spans="1:7" ht="14.25">
      <c r="A392" s="20"/>
      <c r="B392" s="14"/>
      <c r="C392" s="14"/>
      <c r="D392" s="19"/>
      <c r="E392" s="14"/>
      <c r="F392" s="14"/>
      <c r="G392" s="14"/>
    </row>
    <row r="393" spans="1:7" ht="14.25">
      <c r="A393" s="20"/>
      <c r="B393" s="14"/>
      <c r="C393" s="14"/>
      <c r="D393" s="19"/>
      <c r="E393" s="14"/>
      <c r="F393" s="14"/>
      <c r="G393" s="14"/>
    </row>
    <row r="394" spans="1:7" ht="14.25">
      <c r="A394" s="20"/>
      <c r="B394" s="14"/>
      <c r="C394" s="14"/>
      <c r="D394" s="19"/>
      <c r="E394" s="14"/>
      <c r="F394" s="14"/>
      <c r="G394" s="14"/>
    </row>
    <row r="395" spans="1:7" ht="14.25">
      <c r="A395" s="20"/>
      <c r="B395" s="14"/>
      <c r="C395" s="14"/>
      <c r="D395" s="19"/>
      <c r="E395" s="14"/>
      <c r="F395" s="14"/>
      <c r="G395" s="14"/>
    </row>
    <row r="396" spans="1:7" ht="14.25">
      <c r="A396" s="20"/>
      <c r="B396" s="14"/>
      <c r="C396" s="14"/>
      <c r="D396" s="19"/>
      <c r="E396" s="14"/>
      <c r="F396" s="14"/>
      <c r="G396" s="14"/>
    </row>
    <row r="397" spans="1:7" ht="14.25">
      <c r="A397" s="20"/>
      <c r="B397" s="14"/>
      <c r="C397" s="14"/>
      <c r="D397" s="19"/>
      <c r="E397" s="14"/>
      <c r="F397" s="14"/>
      <c r="G397" s="14"/>
    </row>
    <row r="398" spans="1:7" ht="14.25">
      <c r="A398" s="20"/>
      <c r="B398" s="14"/>
      <c r="C398" s="14"/>
      <c r="D398" s="19"/>
      <c r="E398" s="14"/>
      <c r="F398" s="14"/>
      <c r="G398" s="14"/>
    </row>
    <row r="399" spans="1:7" ht="14.25">
      <c r="A399" s="20"/>
      <c r="B399" s="14"/>
      <c r="C399" s="14"/>
      <c r="D399" s="19"/>
      <c r="E399" s="14"/>
      <c r="F399" s="14"/>
      <c r="G399" s="14"/>
    </row>
    <row r="400" spans="1:7" ht="14.25">
      <c r="A400" s="20"/>
      <c r="B400" s="14"/>
      <c r="C400" s="14"/>
      <c r="D400" s="19"/>
      <c r="E400" s="14"/>
      <c r="F400" s="14"/>
      <c r="G400" s="14"/>
    </row>
    <row r="401" spans="1:7" ht="14.25">
      <c r="A401" s="20"/>
      <c r="B401" s="14"/>
      <c r="C401" s="14"/>
      <c r="D401" s="19"/>
      <c r="E401" s="14"/>
      <c r="F401" s="14"/>
      <c r="G401" s="14"/>
    </row>
    <row r="402" spans="1:7" ht="14.25">
      <c r="A402" s="20"/>
      <c r="B402" s="14"/>
      <c r="C402" s="14"/>
      <c r="D402" s="19"/>
      <c r="E402" s="14"/>
      <c r="F402" s="14"/>
      <c r="G402" s="14"/>
    </row>
    <row r="403" spans="1:7" ht="14.25">
      <c r="A403" s="20"/>
      <c r="B403" s="14"/>
      <c r="C403" s="14"/>
      <c r="D403" s="19"/>
      <c r="E403" s="14"/>
      <c r="F403" s="14"/>
      <c r="G403" s="14"/>
    </row>
    <row r="404" spans="1:7" ht="14.25">
      <c r="A404" s="20"/>
      <c r="B404" s="14"/>
      <c r="C404" s="14"/>
      <c r="D404" s="19"/>
      <c r="E404" s="14"/>
      <c r="F404" s="14"/>
      <c r="G404" s="14"/>
    </row>
    <row r="405" spans="1:7" ht="14.25">
      <c r="A405" s="20"/>
      <c r="B405" s="14"/>
      <c r="C405" s="14"/>
      <c r="D405" s="19"/>
      <c r="E405" s="14"/>
      <c r="F405" s="14"/>
      <c r="G405" s="14"/>
    </row>
    <row r="406" spans="1:7" ht="14.25">
      <c r="A406" s="20"/>
      <c r="B406" s="14"/>
      <c r="C406" s="14"/>
      <c r="D406" s="19"/>
      <c r="E406" s="14"/>
      <c r="F406" s="14"/>
      <c r="G406" s="14"/>
    </row>
    <row r="407" spans="1:7" ht="14.25">
      <c r="A407" s="20"/>
      <c r="B407" s="14"/>
      <c r="C407" s="4"/>
      <c r="D407" s="19"/>
      <c r="E407" s="14"/>
      <c r="F407" s="14"/>
      <c r="G407" s="14"/>
    </row>
    <row r="408" spans="1:7" ht="14.25">
      <c r="A408" s="20"/>
      <c r="B408" s="14"/>
      <c r="C408" s="4"/>
      <c r="D408" s="13"/>
      <c r="E408" s="4"/>
      <c r="F408" s="4"/>
      <c r="G408" s="4"/>
    </row>
    <row r="409" spans="1:7" ht="14.25">
      <c r="A409" s="20"/>
      <c r="B409" s="14"/>
      <c r="C409" s="4"/>
    </row>
    <row r="410" spans="1:7" ht="14.25">
      <c r="A410" s="20"/>
      <c r="B410" s="14"/>
    </row>
    <row r="411" spans="1:7" ht="14.25">
      <c r="A411" s="20"/>
      <c r="B411" s="14"/>
    </row>
    <row r="412" spans="1:7" ht="14.25">
      <c r="A412" s="20"/>
      <c r="B412" s="14"/>
    </row>
    <row r="413" spans="1:7" ht="14.25">
      <c r="A413" s="20"/>
      <c r="B413" s="14"/>
    </row>
  </sheetData>
  <mergeCells count="40">
    <mergeCell ref="C223:E223"/>
    <mergeCell ref="C229:E229"/>
    <mergeCell ref="C193:E193"/>
    <mergeCell ref="C199:E199"/>
    <mergeCell ref="C204:E204"/>
    <mergeCell ref="C210:E210"/>
    <mergeCell ref="C217:E217"/>
    <mergeCell ref="C168:E168"/>
    <mergeCell ref="C173:E173"/>
    <mergeCell ref="C178:E178"/>
    <mergeCell ref="C183:E183"/>
    <mergeCell ref="C188:E188"/>
    <mergeCell ref="I1:J1"/>
    <mergeCell ref="C14:E14"/>
    <mergeCell ref="C21:E21"/>
    <mergeCell ref="C33:E33"/>
    <mergeCell ref="C38:E38"/>
    <mergeCell ref="A1:G1"/>
    <mergeCell ref="C8:E8"/>
    <mergeCell ref="C45:E45"/>
    <mergeCell ref="C52:E52"/>
    <mergeCell ref="C102:E102"/>
    <mergeCell ref="C113:E113"/>
    <mergeCell ref="C163:E163"/>
    <mergeCell ref="C120:E120"/>
    <mergeCell ref="C128:E128"/>
    <mergeCell ref="C155:E155"/>
    <mergeCell ref="C58:E58"/>
    <mergeCell ref="C64:E64"/>
    <mergeCell ref="C72:E72"/>
    <mergeCell ref="C77:E77"/>
    <mergeCell ref="C88:E88"/>
    <mergeCell ref="C136:E136"/>
    <mergeCell ref="C93:E93"/>
    <mergeCell ref="C263:E263"/>
    <mergeCell ref="C235:E235"/>
    <mergeCell ref="C241:E241"/>
    <mergeCell ref="C247:E247"/>
    <mergeCell ref="C252:E252"/>
    <mergeCell ref="C258:E258"/>
  </mergeCells>
  <phoneticPr fontId="24" type="noConversion"/>
  <dataValidations count="3">
    <dataValidation type="list" allowBlank="1" showInputMessage="1" showErrorMessage="1" errorTitle="THOR - POKAL" error="Den indtastede værdi findes ikke på listen - vælg venligst en værdi på listen. " sqref="E256:E257 E250:E251 E68:E71 E196:E198 E80:E87 E244:E246 E25:E32 E232:E234 E226:E228 E4:E7 E220:E222 E213:E216 E124:E127 E105:E112 E91:E92 E75:E76 E61:E63 E49:E51 E36:E37 E17:E20 E11:E13 E116:E119 E131:E135 E159:E162 E139:E154 E207:E209 E202:E203 E191:E192 E186:E187 E181:E182 E176:E177 E171:E172 E166:E167 E261:E262 E238:E240 E55:E57 E41:E44 E97:E101">
      <formula1>Placering</formula1>
    </dataValidation>
    <dataValidation type="list" allowBlank="1" showInputMessage="1" showErrorMessage="1" errorTitle="THOR - POKAL" error="Den indtastede værdi finde ikke på listen - vælg venligst en værdi på listen." sqref="F256:F257 F250:F251 F68:F71 F196:F198 F80:F87 F244:F246 F25:F32 F232:F234 F226:F228 F4:F7 F220:F222 F213:F216 F124:F127 F105:F112 F91:F92 F75:F76 F61:F63 F49:F51 F36:F37 F17:F20 F11:F13 F116:F119 F132:F135 F159:F162 F139:F154 F207:F209 F202:F203 F191:F192 F186:F187 F181:F182 F176:F177 F171:F172 F166:F167 F261:F262 F238:F240 F55:F57 F41:F44 F97:F101">
      <formula1>Klasser</formula1>
    </dataValidation>
    <dataValidation type="list" allowBlank="1" showInputMessage="1" showErrorMessage="1" errorTitle="THOR - POKAL" error="Den indtastede værdi finde ikke på listen - vælg venligst en værdi på listen." sqref="F131">
      <formula1>gg</formula1>
    </dataValidation>
  </dataValidations>
  <pageMargins left="0.75" right="0.75" top="1" bottom="1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8" enableFormatConditionsCalculation="0">
    <tabColor indexed="31"/>
  </sheetPr>
  <dimension ref="A1:J596"/>
  <sheetViews>
    <sheetView workbookViewId="0">
      <selection activeCell="I3" sqref="I3:J6"/>
    </sheetView>
  </sheetViews>
  <sheetFormatPr defaultRowHeight="12.75"/>
  <cols>
    <col min="1" max="2" width="28.85546875" customWidth="1"/>
    <col min="3" max="3" width="12" customWidth="1"/>
    <col min="4" max="4" width="14.85546875" bestFit="1" customWidth="1"/>
    <col min="5" max="7" width="12" customWidth="1"/>
    <col min="8" max="8" width="4.5703125" customWidth="1"/>
    <col min="9" max="9" width="51" customWidth="1"/>
    <col min="10" max="10" width="15.42578125" customWidth="1"/>
  </cols>
  <sheetData>
    <row r="1" spans="1:10" s="22" customFormat="1" ht="22.5">
      <c r="A1" s="338" t="s">
        <v>375</v>
      </c>
      <c r="B1" s="338"/>
      <c r="C1" s="338"/>
      <c r="D1" s="338"/>
      <c r="E1" s="338"/>
      <c r="F1" s="338"/>
      <c r="G1" s="338"/>
      <c r="I1" s="335" t="str">
        <f>+A1</f>
        <v>HEST DRESSUR DISTRIK 2017</v>
      </c>
      <c r="J1" s="335"/>
    </row>
    <row r="2" spans="1:10" ht="15" thickBot="1">
      <c r="A2" s="1"/>
      <c r="B2" s="1"/>
      <c r="C2" s="2"/>
      <c r="D2" s="3"/>
      <c r="E2" s="2"/>
      <c r="F2" s="2"/>
      <c r="G2" s="2"/>
    </row>
    <row r="3" spans="1:10" ht="15" thickBot="1">
      <c r="A3" s="33" t="s">
        <v>0</v>
      </c>
      <c r="B3" s="42" t="s">
        <v>1</v>
      </c>
      <c r="C3" s="40" t="s">
        <v>2</v>
      </c>
      <c r="D3" s="35" t="s">
        <v>3</v>
      </c>
      <c r="E3" s="34" t="s">
        <v>8</v>
      </c>
      <c r="F3" s="34" t="s">
        <v>4</v>
      </c>
      <c r="G3" s="36" t="s">
        <v>5</v>
      </c>
      <c r="I3" s="5" t="s">
        <v>172</v>
      </c>
      <c r="J3" s="5" t="s">
        <v>5</v>
      </c>
    </row>
    <row r="4" spans="1:10" ht="15" thickBot="1">
      <c r="A4" s="39" t="s">
        <v>363</v>
      </c>
      <c r="B4" s="43" t="s">
        <v>396</v>
      </c>
      <c r="C4" s="41" t="s">
        <v>397</v>
      </c>
      <c r="D4" s="82">
        <v>42756</v>
      </c>
      <c r="E4" s="30">
        <v>1</v>
      </c>
      <c r="F4" s="31" t="s">
        <v>37</v>
      </c>
      <c r="G4" s="32">
        <v>15</v>
      </c>
      <c r="I4" s="44" t="str">
        <f>+C18</f>
        <v xml:space="preserve">Amalie Brandt Aidel , Gefion </v>
      </c>
      <c r="J4" s="44">
        <f>+G18</f>
        <v>37</v>
      </c>
    </row>
    <row r="5" spans="1:10" ht="14.25">
      <c r="A5" s="10"/>
      <c r="B5" s="10"/>
      <c r="C5" s="26" t="s">
        <v>397</v>
      </c>
      <c r="D5" s="82">
        <v>42757</v>
      </c>
      <c r="E5" s="7">
        <v>1</v>
      </c>
      <c r="F5" s="8" t="s">
        <v>21</v>
      </c>
      <c r="G5" s="27">
        <v>20</v>
      </c>
      <c r="I5" s="44" t="str">
        <f>+C67</f>
        <v xml:space="preserve">Annemette Bitsch , Conrad Højmark </v>
      </c>
      <c r="J5" s="44">
        <f>+G67</f>
        <v>30</v>
      </c>
    </row>
    <row r="6" spans="1:10" ht="14.25">
      <c r="A6" s="10"/>
      <c r="B6" s="10"/>
      <c r="C6" s="26" t="s">
        <v>398</v>
      </c>
      <c r="D6" s="82">
        <v>42763</v>
      </c>
      <c r="E6" s="7"/>
      <c r="F6" s="8" t="s">
        <v>22</v>
      </c>
      <c r="G6" s="27">
        <v>2</v>
      </c>
      <c r="I6" s="44" t="str">
        <f>+C49</f>
        <v>Amalie Brandt Aidel , Machell</v>
      </c>
      <c r="J6" s="44">
        <f>+G49</f>
        <v>10</v>
      </c>
    </row>
    <row r="7" spans="1:10" ht="14.25">
      <c r="A7" s="10"/>
      <c r="B7" s="10"/>
      <c r="C7" s="26"/>
      <c r="D7" s="82"/>
      <c r="E7" s="7"/>
      <c r="F7" s="8"/>
      <c r="G7" s="27">
        <v>0</v>
      </c>
      <c r="I7" s="44" t="str">
        <f>+C122</f>
        <v xml:space="preserve">, </v>
      </c>
      <c r="J7" s="44">
        <f>+G122</f>
        <v>0</v>
      </c>
    </row>
    <row r="8" spans="1:10" ht="14.25">
      <c r="A8" s="10"/>
      <c r="B8" s="10"/>
      <c r="C8" s="26"/>
      <c r="D8" s="82"/>
      <c r="E8" s="7"/>
      <c r="F8" s="8"/>
      <c r="G8" s="27">
        <v>0</v>
      </c>
      <c r="I8" s="44" t="str">
        <f>+C141</f>
        <v xml:space="preserve">, </v>
      </c>
      <c r="J8" s="44">
        <f>+G141</f>
        <v>0</v>
      </c>
    </row>
    <row r="9" spans="1:10" ht="14.25">
      <c r="A9" s="10"/>
      <c r="B9" s="10"/>
      <c r="C9" s="26"/>
      <c r="D9" s="82"/>
      <c r="E9" s="7"/>
      <c r="F9" s="8"/>
      <c r="G9" s="27">
        <v>0</v>
      </c>
      <c r="I9" s="44" t="str">
        <f>+C86</f>
        <v xml:space="preserve">, </v>
      </c>
      <c r="J9" s="44">
        <f>+G86</f>
        <v>0</v>
      </c>
    </row>
    <row r="10" spans="1:10" ht="14.25">
      <c r="A10" s="10"/>
      <c r="B10" s="10"/>
      <c r="C10" s="26"/>
      <c r="D10" s="82"/>
      <c r="E10" s="7"/>
      <c r="F10" s="8"/>
      <c r="G10" s="27">
        <v>0</v>
      </c>
      <c r="I10" s="44" t="str">
        <f>+C104</f>
        <v xml:space="preserve">, </v>
      </c>
      <c r="J10" s="44">
        <f>+G104</f>
        <v>0</v>
      </c>
    </row>
    <row r="11" spans="1:10" ht="14.25">
      <c r="A11" s="10"/>
      <c r="B11" s="10"/>
      <c r="C11" s="26"/>
      <c r="D11" s="82"/>
      <c r="E11" s="7"/>
      <c r="F11" s="8"/>
      <c r="G11" s="27">
        <f t="shared" ref="G11:G17" si="0">IF(E11&lt;&gt;"",VLOOKUP(E11&amp;", "&amp;F11,PointSkema,2,FALSE),0)</f>
        <v>0</v>
      </c>
      <c r="I11" s="44" t="str">
        <f>+C159</f>
        <v xml:space="preserve">, </v>
      </c>
      <c r="J11" s="44">
        <f>+G159</f>
        <v>0</v>
      </c>
    </row>
    <row r="12" spans="1:10" ht="14.25">
      <c r="A12" s="10"/>
      <c r="B12" s="10"/>
      <c r="C12" s="26"/>
      <c r="D12" s="82"/>
      <c r="E12" s="7"/>
      <c r="F12" s="8"/>
      <c r="G12" s="27">
        <f t="shared" si="0"/>
        <v>0</v>
      </c>
      <c r="I12" s="44" t="str">
        <f>+C177</f>
        <v xml:space="preserve">, </v>
      </c>
      <c r="J12" s="44">
        <f>+G177</f>
        <v>0</v>
      </c>
    </row>
    <row r="13" spans="1:10" ht="14.25">
      <c r="A13" s="10"/>
      <c r="B13" s="10"/>
      <c r="C13" s="26"/>
      <c r="D13" s="82"/>
      <c r="E13" s="7"/>
      <c r="F13" s="8"/>
      <c r="G13" s="27">
        <f t="shared" si="0"/>
        <v>0</v>
      </c>
      <c r="I13" s="44" t="str">
        <f>+C214</f>
        <v xml:space="preserve">, </v>
      </c>
      <c r="J13" s="44">
        <f>+G214</f>
        <v>0</v>
      </c>
    </row>
    <row r="14" spans="1:10" ht="14.25">
      <c r="A14" s="10"/>
      <c r="B14" s="10"/>
      <c r="C14" s="26"/>
      <c r="D14" s="82"/>
      <c r="E14" s="7"/>
      <c r="F14" s="8"/>
      <c r="G14" s="27">
        <v>0</v>
      </c>
      <c r="I14" s="44" t="str">
        <f>+C232</f>
        <v xml:space="preserve">, </v>
      </c>
      <c r="J14" s="44">
        <f>+G232</f>
        <v>0</v>
      </c>
    </row>
    <row r="15" spans="1:10" ht="14.25">
      <c r="A15" s="10"/>
      <c r="B15" s="10"/>
      <c r="C15" s="26"/>
      <c r="D15" s="82"/>
      <c r="E15" s="7"/>
      <c r="F15" s="8"/>
      <c r="G15" s="27">
        <v>0</v>
      </c>
      <c r="I15" s="44" t="str">
        <f>+C250</f>
        <v xml:space="preserve">, </v>
      </c>
      <c r="J15" s="44">
        <f>+G250</f>
        <v>0</v>
      </c>
    </row>
    <row r="16" spans="1:10" ht="14.25">
      <c r="A16" s="10"/>
      <c r="B16" s="10"/>
      <c r="C16" s="26"/>
      <c r="D16" s="82"/>
      <c r="E16" s="7"/>
      <c r="F16" s="8"/>
      <c r="G16" s="27">
        <f t="shared" si="0"/>
        <v>0</v>
      </c>
      <c r="I16" s="44" t="str">
        <f>+C269</f>
        <v xml:space="preserve">, </v>
      </c>
      <c r="J16" s="44">
        <f>+G269</f>
        <v>0</v>
      </c>
    </row>
    <row r="17" spans="1:10" ht="15" thickBot="1">
      <c r="A17" s="10"/>
      <c r="B17" s="10"/>
      <c r="C17" s="28"/>
      <c r="D17" s="26"/>
      <c r="E17" s="24"/>
      <c r="F17" s="25"/>
      <c r="G17" s="37">
        <f t="shared" si="0"/>
        <v>0</v>
      </c>
      <c r="I17" s="44" t="str">
        <f>+C287</f>
        <v xml:space="preserve">, </v>
      </c>
      <c r="J17" s="44">
        <f>+G287</f>
        <v>0</v>
      </c>
    </row>
    <row r="18" spans="1:10" ht="15" thickBot="1">
      <c r="A18" s="10"/>
      <c r="B18" s="10"/>
      <c r="C18" s="333" t="str">
        <f>+A4&amp;", "&amp;B4</f>
        <v xml:space="preserve">Amalie Brandt Aidel , Gefion </v>
      </c>
      <c r="D18" s="334"/>
      <c r="E18" s="334"/>
      <c r="F18" s="38" t="s">
        <v>173</v>
      </c>
      <c r="G18" s="11">
        <f>SUM(G4:G17)</f>
        <v>37</v>
      </c>
      <c r="I18" s="44" t="str">
        <f>+C305</f>
        <v xml:space="preserve">, </v>
      </c>
      <c r="J18" s="44">
        <f>+G305</f>
        <v>0</v>
      </c>
    </row>
    <row r="19" spans="1:10" ht="15" thickBot="1">
      <c r="A19" s="10"/>
      <c r="B19" s="10"/>
      <c r="C19" s="4"/>
      <c r="D19" s="13"/>
      <c r="E19" s="4"/>
      <c r="F19" s="4"/>
      <c r="G19" s="4"/>
      <c r="I19" s="44" t="str">
        <f>+C324</f>
        <v xml:space="preserve">, </v>
      </c>
      <c r="J19" s="44">
        <f>+G324</f>
        <v>0</v>
      </c>
    </row>
    <row r="20" spans="1:10" ht="15" thickBot="1">
      <c r="A20" s="33" t="s">
        <v>0</v>
      </c>
      <c r="B20" s="42" t="s">
        <v>1</v>
      </c>
      <c r="C20" s="40" t="s">
        <v>2</v>
      </c>
      <c r="D20" s="35" t="s">
        <v>3</v>
      </c>
      <c r="E20" s="34" t="s">
        <v>8</v>
      </c>
      <c r="F20" s="34" t="s">
        <v>4</v>
      </c>
      <c r="G20" s="36" t="s">
        <v>5</v>
      </c>
      <c r="I20" s="44" t="str">
        <f>+C342</f>
        <v xml:space="preserve">, </v>
      </c>
      <c r="J20" s="44">
        <f>+G342</f>
        <v>0</v>
      </c>
    </row>
    <row r="21" spans="1:10" ht="15" thickBot="1">
      <c r="A21" s="39" t="s">
        <v>363</v>
      </c>
      <c r="B21" s="43" t="s">
        <v>361</v>
      </c>
      <c r="C21" s="41" t="s">
        <v>326</v>
      </c>
      <c r="D21" s="82">
        <v>42756</v>
      </c>
      <c r="E21" s="30"/>
      <c r="F21" s="31" t="s">
        <v>258</v>
      </c>
      <c r="G21" s="32">
        <v>2</v>
      </c>
      <c r="I21" s="44" t="str">
        <f>+C360</f>
        <v xml:space="preserve">, </v>
      </c>
      <c r="J21" s="44">
        <f>+G360</f>
        <v>0</v>
      </c>
    </row>
    <row r="22" spans="1:10" ht="14.25">
      <c r="A22" s="10"/>
      <c r="B22" s="10"/>
      <c r="C22" s="26" t="s">
        <v>362</v>
      </c>
      <c r="D22" s="82">
        <v>42771</v>
      </c>
      <c r="E22" s="7"/>
      <c r="F22" s="8" t="s">
        <v>258</v>
      </c>
      <c r="G22" s="27">
        <v>2</v>
      </c>
      <c r="I22" s="44" t="str">
        <f>+C379</f>
        <v xml:space="preserve">, </v>
      </c>
      <c r="J22" s="44">
        <f>+G379</f>
        <v>0</v>
      </c>
    </row>
    <row r="23" spans="1:10" ht="14.25">
      <c r="A23" s="10"/>
      <c r="B23" s="10"/>
      <c r="C23" s="26" t="s">
        <v>326</v>
      </c>
      <c r="D23" s="82">
        <v>42783</v>
      </c>
      <c r="E23" s="7"/>
      <c r="F23" s="8" t="s">
        <v>117</v>
      </c>
      <c r="G23" s="27">
        <v>2</v>
      </c>
    </row>
    <row r="24" spans="1:10" ht="14.25">
      <c r="A24" s="10"/>
      <c r="B24" s="10"/>
      <c r="C24" s="26" t="s">
        <v>458</v>
      </c>
      <c r="D24" s="82">
        <v>42791</v>
      </c>
      <c r="E24" s="7"/>
      <c r="F24" s="8" t="s">
        <v>258</v>
      </c>
      <c r="G24" s="27">
        <v>2</v>
      </c>
    </row>
    <row r="25" spans="1:10" ht="14.25">
      <c r="A25" s="10"/>
      <c r="B25" s="10"/>
      <c r="C25" s="26" t="s">
        <v>458</v>
      </c>
      <c r="D25" s="82">
        <v>42792</v>
      </c>
      <c r="E25" s="7"/>
      <c r="F25" s="8" t="s">
        <v>259</v>
      </c>
      <c r="G25" s="27">
        <v>2</v>
      </c>
    </row>
    <row r="26" spans="1:10" ht="14.25">
      <c r="A26" s="10"/>
      <c r="B26" s="10"/>
      <c r="C26" s="26"/>
      <c r="D26" s="82"/>
      <c r="E26" s="7"/>
      <c r="F26" s="8"/>
      <c r="G26" s="27">
        <v>0</v>
      </c>
    </row>
    <row r="27" spans="1:10" ht="14.25">
      <c r="A27" s="10"/>
      <c r="B27" s="10"/>
      <c r="C27" s="26"/>
      <c r="D27" s="82"/>
      <c r="E27" s="7"/>
      <c r="F27" s="8"/>
      <c r="G27" s="27">
        <v>0</v>
      </c>
    </row>
    <row r="28" spans="1:10" ht="14.25">
      <c r="A28" s="10"/>
      <c r="B28" s="10"/>
      <c r="C28" s="26"/>
      <c r="D28" s="82"/>
      <c r="E28" s="7"/>
      <c r="F28" s="8"/>
      <c r="G28" s="27">
        <v>0</v>
      </c>
    </row>
    <row r="29" spans="1:10" ht="14.25">
      <c r="A29" s="10"/>
      <c r="B29" s="10"/>
      <c r="C29" s="26"/>
      <c r="D29" s="82"/>
      <c r="E29" s="7"/>
      <c r="F29" s="8"/>
      <c r="G29" s="27">
        <f t="shared" ref="G29:G47" si="1">IF(E29&lt;&gt;"",VLOOKUP(E29&amp;", "&amp;F29,PointSkema,2,FALSE),0)</f>
        <v>0</v>
      </c>
    </row>
    <row r="30" spans="1:10" ht="14.25">
      <c r="A30" s="10"/>
      <c r="B30" s="10"/>
      <c r="C30" s="26"/>
      <c r="D30" s="82"/>
      <c r="E30" s="7"/>
      <c r="F30" s="8"/>
      <c r="G30" s="27">
        <f t="shared" si="1"/>
        <v>0</v>
      </c>
    </row>
    <row r="31" spans="1:10" ht="14.25">
      <c r="A31" s="10"/>
      <c r="B31" s="10"/>
      <c r="C31" s="26"/>
      <c r="D31" s="82"/>
      <c r="E31" s="7"/>
      <c r="F31" s="8"/>
      <c r="G31" s="27">
        <f t="shared" si="1"/>
        <v>0</v>
      </c>
    </row>
    <row r="32" spans="1:10" ht="14.25">
      <c r="A32" s="10"/>
      <c r="B32" s="10"/>
      <c r="C32" s="26"/>
      <c r="D32" s="82"/>
      <c r="E32" s="7"/>
      <c r="F32" s="8"/>
      <c r="G32" s="27">
        <f t="shared" si="1"/>
        <v>0</v>
      </c>
    </row>
    <row r="33" spans="1:7" ht="14.25">
      <c r="A33" s="10"/>
      <c r="B33" s="10"/>
      <c r="C33" s="26"/>
      <c r="D33" s="82"/>
      <c r="E33" s="7"/>
      <c r="F33" s="8"/>
      <c r="G33" s="27">
        <f t="shared" si="1"/>
        <v>0</v>
      </c>
    </row>
    <row r="34" spans="1:7" ht="15">
      <c r="A34" s="10"/>
      <c r="B34" s="90"/>
      <c r="C34" s="26"/>
      <c r="D34" s="82"/>
      <c r="E34" s="7"/>
      <c r="F34" s="8"/>
      <c r="G34" s="27">
        <v>0</v>
      </c>
    </row>
    <row r="35" spans="1:7" ht="14.25">
      <c r="A35" s="10"/>
      <c r="B35" s="10"/>
      <c r="C35" s="26"/>
      <c r="D35" s="82"/>
      <c r="E35" s="7"/>
      <c r="F35" s="8"/>
      <c r="G35" s="27">
        <f t="shared" si="1"/>
        <v>0</v>
      </c>
    </row>
    <row r="36" spans="1:7" ht="14.25">
      <c r="A36" s="10"/>
      <c r="B36" s="10"/>
      <c r="C36" s="26"/>
      <c r="D36" s="82"/>
      <c r="E36" s="7"/>
      <c r="F36" s="8"/>
      <c r="G36" s="27">
        <v>0</v>
      </c>
    </row>
    <row r="37" spans="1:7" ht="14.25">
      <c r="A37" s="10"/>
      <c r="B37" s="10"/>
      <c r="C37" s="26"/>
      <c r="D37" s="82"/>
      <c r="E37" s="7"/>
      <c r="F37" s="8"/>
      <c r="G37" s="27">
        <f t="shared" si="1"/>
        <v>0</v>
      </c>
    </row>
    <row r="38" spans="1:7" ht="14.25">
      <c r="A38" s="10"/>
      <c r="B38" s="10"/>
      <c r="C38" s="26"/>
      <c r="D38" s="82"/>
      <c r="E38" s="7"/>
      <c r="F38" s="8"/>
      <c r="G38" s="27">
        <f t="shared" si="1"/>
        <v>0</v>
      </c>
    </row>
    <row r="39" spans="1:7" ht="14.25">
      <c r="A39" s="10"/>
      <c r="B39" s="10"/>
      <c r="C39" s="26"/>
      <c r="D39" s="82"/>
      <c r="E39" s="7"/>
      <c r="F39" s="8"/>
      <c r="G39" s="27">
        <v>0</v>
      </c>
    </row>
    <row r="40" spans="1:7" ht="14.25">
      <c r="A40" s="10"/>
      <c r="B40" s="10"/>
      <c r="C40" s="26"/>
      <c r="D40" s="82"/>
      <c r="E40" s="7"/>
      <c r="F40" s="8"/>
      <c r="G40" s="27">
        <v>0</v>
      </c>
    </row>
    <row r="41" spans="1:7" ht="14.25">
      <c r="A41" s="10"/>
      <c r="B41" s="10"/>
      <c r="C41" s="26"/>
      <c r="D41" s="82"/>
      <c r="E41" s="7"/>
      <c r="F41" s="8"/>
      <c r="G41" s="27">
        <f t="shared" si="1"/>
        <v>0</v>
      </c>
    </row>
    <row r="42" spans="1:7" ht="14.25">
      <c r="A42" s="10"/>
      <c r="B42" s="10"/>
      <c r="C42" s="26"/>
      <c r="D42" s="26"/>
      <c r="E42" s="7"/>
      <c r="F42" s="8"/>
      <c r="G42" s="27">
        <f t="shared" si="1"/>
        <v>0</v>
      </c>
    </row>
    <row r="43" spans="1:7" ht="14.25">
      <c r="A43" s="10"/>
      <c r="B43" s="10"/>
      <c r="C43" s="26"/>
      <c r="D43" s="26"/>
      <c r="E43" s="7"/>
      <c r="F43" s="8"/>
      <c r="G43" s="27">
        <f t="shared" si="1"/>
        <v>0</v>
      </c>
    </row>
    <row r="44" spans="1:7" ht="14.25">
      <c r="A44" s="10"/>
      <c r="B44" s="10"/>
      <c r="C44" s="26"/>
      <c r="D44" s="26"/>
      <c r="E44" s="7"/>
      <c r="F44" s="8"/>
      <c r="G44" s="27">
        <f t="shared" si="1"/>
        <v>0</v>
      </c>
    </row>
    <row r="45" spans="1:7" ht="14.25">
      <c r="A45" s="10"/>
      <c r="B45" s="10"/>
      <c r="C45" s="26"/>
      <c r="D45" s="26"/>
      <c r="E45" s="7"/>
      <c r="F45" s="8"/>
      <c r="G45" s="27">
        <f t="shared" si="1"/>
        <v>0</v>
      </c>
    </row>
    <row r="46" spans="1:7" ht="14.25">
      <c r="A46" s="10"/>
      <c r="B46" s="10"/>
      <c r="C46" s="26"/>
      <c r="D46" s="26"/>
      <c r="E46" s="7"/>
      <c r="F46" s="8"/>
      <c r="G46" s="27">
        <f t="shared" si="1"/>
        <v>0</v>
      </c>
    </row>
    <row r="47" spans="1:7" ht="14.25">
      <c r="A47" s="10"/>
      <c r="B47" s="10"/>
      <c r="C47" s="28"/>
      <c r="D47" s="26"/>
      <c r="E47" s="24"/>
      <c r="F47" s="25"/>
      <c r="G47" s="37">
        <f t="shared" si="1"/>
        <v>0</v>
      </c>
    </row>
    <row r="48" spans="1:7" ht="15" thickBot="1">
      <c r="A48" s="10"/>
      <c r="B48" s="10"/>
      <c r="C48" s="28"/>
      <c r="D48" s="82"/>
      <c r="E48" s="24"/>
      <c r="F48" s="25"/>
      <c r="G48" s="37">
        <v>0</v>
      </c>
    </row>
    <row r="49" spans="1:7" ht="15" thickBot="1">
      <c r="A49" s="10"/>
      <c r="B49" s="10"/>
      <c r="C49" s="333" t="str">
        <f>+A21&amp;", "&amp;B21</f>
        <v>Amalie Brandt Aidel , Machell</v>
      </c>
      <c r="D49" s="334"/>
      <c r="E49" s="334"/>
      <c r="F49" s="38" t="s">
        <v>173</v>
      </c>
      <c r="G49" s="11">
        <f>SUM(G21:G48)</f>
        <v>10</v>
      </c>
    </row>
    <row r="50" spans="1:7" ht="15" thickBot="1">
      <c r="A50" s="10"/>
      <c r="B50" s="10"/>
      <c r="C50" s="4"/>
      <c r="D50" s="13"/>
      <c r="E50" s="4"/>
      <c r="F50" s="4"/>
      <c r="G50" s="4"/>
    </row>
    <row r="51" spans="1:7" ht="15" thickBot="1">
      <c r="A51" s="33" t="s">
        <v>0</v>
      </c>
      <c r="B51" s="42" t="s">
        <v>1</v>
      </c>
      <c r="C51" s="40" t="s">
        <v>2</v>
      </c>
      <c r="D51" s="35" t="s">
        <v>3</v>
      </c>
      <c r="E51" s="34" t="s">
        <v>8</v>
      </c>
      <c r="F51" s="34" t="s">
        <v>4</v>
      </c>
      <c r="G51" s="36" t="s">
        <v>5</v>
      </c>
    </row>
    <row r="52" spans="1:7" ht="15" thickBot="1">
      <c r="A52" s="39" t="s">
        <v>358</v>
      </c>
      <c r="B52" s="43" t="s">
        <v>403</v>
      </c>
      <c r="C52" s="41" t="s">
        <v>596</v>
      </c>
      <c r="D52" s="82">
        <v>42895</v>
      </c>
      <c r="E52" s="30"/>
      <c r="F52" s="31" t="s">
        <v>37</v>
      </c>
      <c r="G52" s="32">
        <v>2</v>
      </c>
    </row>
    <row r="53" spans="1:7" ht="14.25">
      <c r="A53" s="10"/>
      <c r="B53" s="10"/>
      <c r="C53" s="26" t="s">
        <v>596</v>
      </c>
      <c r="D53" s="82">
        <v>42896</v>
      </c>
      <c r="E53" s="7"/>
      <c r="F53" s="8" t="s">
        <v>41</v>
      </c>
      <c r="G53" s="27">
        <v>2</v>
      </c>
    </row>
    <row r="54" spans="1:7" ht="14.25">
      <c r="A54" s="10"/>
      <c r="B54" s="10"/>
      <c r="C54" s="26" t="s">
        <v>633</v>
      </c>
      <c r="D54" s="82">
        <v>43008</v>
      </c>
      <c r="E54" s="7"/>
      <c r="F54" s="8" t="s">
        <v>21</v>
      </c>
      <c r="G54" s="27">
        <v>2</v>
      </c>
    </row>
    <row r="55" spans="1:7" ht="14.25">
      <c r="A55" s="10"/>
      <c r="B55" s="10"/>
      <c r="C55" s="26" t="s">
        <v>633</v>
      </c>
      <c r="D55" s="82">
        <v>43008</v>
      </c>
      <c r="E55" s="7"/>
      <c r="F55" s="8" t="s">
        <v>22</v>
      </c>
      <c r="G55" s="27">
        <v>2</v>
      </c>
    </row>
    <row r="56" spans="1:7" ht="14.25">
      <c r="A56" s="10"/>
      <c r="B56" s="10"/>
      <c r="C56" s="26" t="s">
        <v>634</v>
      </c>
      <c r="D56" s="82">
        <v>43057</v>
      </c>
      <c r="E56" s="7">
        <v>2</v>
      </c>
      <c r="F56" s="8" t="s">
        <v>21</v>
      </c>
      <c r="G56" s="27">
        <f t="shared" ref="G56:G66" si="2">IF(E56&lt;&gt;"",VLOOKUP(E56&amp;", "&amp;F56,PointSkema,2,FALSE),0)</f>
        <v>16</v>
      </c>
    </row>
    <row r="57" spans="1:7" ht="14.25">
      <c r="A57" s="10"/>
      <c r="B57" s="10"/>
      <c r="C57" s="26" t="s">
        <v>634</v>
      </c>
      <c r="D57" s="82">
        <v>43058</v>
      </c>
      <c r="E57" s="7"/>
      <c r="F57" s="8" t="s">
        <v>22</v>
      </c>
      <c r="G57" s="27">
        <v>2</v>
      </c>
    </row>
    <row r="58" spans="1:7" ht="14.25">
      <c r="A58" s="10"/>
      <c r="B58" s="10"/>
      <c r="C58" s="26" t="s">
        <v>635</v>
      </c>
      <c r="D58" s="82">
        <v>43064</v>
      </c>
      <c r="E58" s="7"/>
      <c r="F58" s="8" t="s">
        <v>21</v>
      </c>
      <c r="G58" s="27">
        <v>2</v>
      </c>
    </row>
    <row r="59" spans="1:7" ht="15" customHeight="1">
      <c r="A59" s="10"/>
      <c r="B59" s="10"/>
      <c r="C59" s="26" t="s">
        <v>635</v>
      </c>
      <c r="D59" s="82">
        <v>43065</v>
      </c>
      <c r="E59" s="7"/>
      <c r="F59" s="8" t="s">
        <v>22</v>
      </c>
      <c r="G59" s="27">
        <v>2</v>
      </c>
    </row>
    <row r="60" spans="1:7" ht="14.25" customHeight="1">
      <c r="A60" s="10"/>
      <c r="B60" s="10"/>
      <c r="C60" s="26"/>
      <c r="D60" s="26"/>
      <c r="E60" s="7"/>
      <c r="F60" s="8"/>
      <c r="G60" s="27">
        <f t="shared" si="2"/>
        <v>0</v>
      </c>
    </row>
    <row r="61" spans="1:7" ht="14.25">
      <c r="A61" s="10"/>
      <c r="B61" s="10"/>
      <c r="C61" s="26"/>
      <c r="D61" s="26"/>
      <c r="E61" s="7"/>
      <c r="F61" s="8"/>
      <c r="G61" s="27">
        <f t="shared" si="2"/>
        <v>0</v>
      </c>
    </row>
    <row r="62" spans="1:7" ht="14.25">
      <c r="A62" s="10"/>
      <c r="B62" s="10"/>
      <c r="C62" s="26"/>
      <c r="D62" s="26"/>
      <c r="E62" s="7"/>
      <c r="F62" s="8"/>
      <c r="G62" s="27">
        <f t="shared" si="2"/>
        <v>0</v>
      </c>
    </row>
    <row r="63" spans="1:7" ht="14.25">
      <c r="A63" s="10"/>
      <c r="B63" s="10"/>
      <c r="C63" s="26"/>
      <c r="D63" s="26"/>
      <c r="E63" s="7"/>
      <c r="F63" s="8"/>
      <c r="G63" s="27">
        <f t="shared" si="2"/>
        <v>0</v>
      </c>
    </row>
    <row r="64" spans="1:7" ht="14.25">
      <c r="A64" s="10"/>
      <c r="B64" s="10"/>
      <c r="C64" s="26"/>
      <c r="D64" s="26"/>
      <c r="E64" s="7"/>
      <c r="F64" s="8"/>
      <c r="G64" s="27">
        <f t="shared" si="2"/>
        <v>0</v>
      </c>
    </row>
    <row r="65" spans="1:7" ht="14.25">
      <c r="A65" s="10"/>
      <c r="B65" s="10"/>
      <c r="C65" s="26"/>
      <c r="D65" s="26"/>
      <c r="E65" s="7"/>
      <c r="F65" s="8"/>
      <c r="G65" s="27">
        <f t="shared" si="2"/>
        <v>0</v>
      </c>
    </row>
    <row r="66" spans="1:7" ht="15" thickBot="1">
      <c r="A66" s="10"/>
      <c r="B66" s="10"/>
      <c r="C66" s="28"/>
      <c r="D66" s="26"/>
      <c r="E66" s="24"/>
      <c r="F66" s="25"/>
      <c r="G66" s="37">
        <f t="shared" si="2"/>
        <v>0</v>
      </c>
    </row>
    <row r="67" spans="1:7" ht="15" thickBot="1">
      <c r="A67" s="10"/>
      <c r="B67" s="10"/>
      <c r="C67" s="333" t="str">
        <f>+A52&amp;", "&amp;B52</f>
        <v xml:space="preserve">Annemette Bitsch , Conrad Højmark </v>
      </c>
      <c r="D67" s="334"/>
      <c r="E67" s="334"/>
      <c r="F67" s="38" t="s">
        <v>173</v>
      </c>
      <c r="G67" s="11">
        <f>SUM(G52:G66)</f>
        <v>30</v>
      </c>
    </row>
    <row r="68" spans="1:7" ht="14.25">
      <c r="A68" s="4"/>
      <c r="B68" s="4"/>
      <c r="C68" s="4"/>
      <c r="D68" s="13"/>
      <c r="E68" s="4"/>
      <c r="F68" s="4"/>
      <c r="G68" s="4"/>
    </row>
    <row r="69" spans="1:7" ht="15" thickBot="1">
      <c r="A69" s="4"/>
      <c r="B69" s="4"/>
      <c r="C69" s="4"/>
      <c r="D69" s="13"/>
      <c r="E69" s="4"/>
      <c r="F69" s="4"/>
      <c r="G69" s="4"/>
    </row>
    <row r="70" spans="1:7" ht="15" thickBot="1">
      <c r="A70" s="33" t="s">
        <v>0</v>
      </c>
      <c r="B70" s="42" t="s">
        <v>1</v>
      </c>
      <c r="C70" s="40" t="s">
        <v>2</v>
      </c>
      <c r="D70" s="35" t="s">
        <v>3</v>
      </c>
      <c r="E70" s="34" t="s">
        <v>8</v>
      </c>
      <c r="F70" s="34" t="s">
        <v>4</v>
      </c>
      <c r="G70" s="36" t="s">
        <v>5</v>
      </c>
    </row>
    <row r="71" spans="1:7" ht="15" thickBot="1">
      <c r="A71" s="39"/>
      <c r="B71" s="77"/>
      <c r="C71" s="41"/>
      <c r="D71" s="82"/>
      <c r="E71" s="30"/>
      <c r="F71" s="31"/>
      <c r="G71" s="32">
        <v>0</v>
      </c>
    </row>
    <row r="72" spans="1:7" ht="15">
      <c r="A72" s="10"/>
      <c r="B72" s="74"/>
      <c r="C72" s="26"/>
      <c r="D72" s="82"/>
      <c r="E72" s="7"/>
      <c r="F72" s="8"/>
      <c r="G72" s="27">
        <v>0</v>
      </c>
    </row>
    <row r="73" spans="1:7" ht="14.25">
      <c r="A73" s="10"/>
      <c r="B73" s="10"/>
      <c r="C73" s="26"/>
      <c r="D73" s="26"/>
      <c r="E73" s="7"/>
      <c r="F73" s="8"/>
      <c r="G73" s="27">
        <v>0</v>
      </c>
    </row>
    <row r="74" spans="1:7" ht="14.25">
      <c r="A74" s="10"/>
      <c r="B74" s="10"/>
      <c r="C74" s="26"/>
      <c r="D74" s="26"/>
      <c r="E74" s="7"/>
      <c r="F74" s="8"/>
      <c r="G74" s="27">
        <v>0</v>
      </c>
    </row>
    <row r="75" spans="1:7" ht="14.25">
      <c r="A75" s="10"/>
      <c r="B75" s="10"/>
      <c r="C75" s="26"/>
      <c r="D75" s="26"/>
      <c r="E75" s="7"/>
      <c r="F75" s="8"/>
      <c r="G75" s="27">
        <f t="shared" ref="G75:G85" si="3">IF(E75&lt;&gt;"",VLOOKUP(E75&amp;", "&amp;F75,PointSkema,2,FALSE),0)</f>
        <v>0</v>
      </c>
    </row>
    <row r="76" spans="1:7" ht="14.25">
      <c r="A76" s="10"/>
      <c r="B76" s="10"/>
      <c r="C76" s="26"/>
      <c r="D76" s="26"/>
      <c r="E76" s="7"/>
      <c r="F76" s="8"/>
      <c r="G76" s="27">
        <f t="shared" si="3"/>
        <v>0</v>
      </c>
    </row>
    <row r="77" spans="1:7" ht="14.25">
      <c r="A77" s="10"/>
      <c r="B77" s="10"/>
      <c r="C77" s="26"/>
      <c r="D77" s="26"/>
      <c r="E77" s="7"/>
      <c r="F77" s="8"/>
      <c r="G77" s="27">
        <f t="shared" si="3"/>
        <v>0</v>
      </c>
    </row>
    <row r="78" spans="1:7" ht="14.25">
      <c r="A78" s="10"/>
      <c r="B78" s="10"/>
      <c r="C78" s="26"/>
      <c r="D78" s="26"/>
      <c r="E78" s="7"/>
      <c r="F78" s="8"/>
      <c r="G78" s="27">
        <f t="shared" si="3"/>
        <v>0</v>
      </c>
    </row>
    <row r="79" spans="1:7" ht="14.25">
      <c r="A79" s="10"/>
      <c r="B79" s="10"/>
      <c r="C79" s="26"/>
      <c r="D79" s="26"/>
      <c r="E79" s="7"/>
      <c r="F79" s="8"/>
      <c r="G79" s="27">
        <f t="shared" si="3"/>
        <v>0</v>
      </c>
    </row>
    <row r="80" spans="1:7" ht="14.25">
      <c r="A80" s="10"/>
      <c r="B80" s="10"/>
      <c r="C80" s="26"/>
      <c r="D80" s="26"/>
      <c r="E80" s="7"/>
      <c r="F80" s="8"/>
      <c r="G80" s="27">
        <f t="shared" si="3"/>
        <v>0</v>
      </c>
    </row>
    <row r="81" spans="1:7" ht="14.25">
      <c r="A81" s="10"/>
      <c r="B81" s="10"/>
      <c r="C81" s="26"/>
      <c r="D81" s="26"/>
      <c r="E81" s="7"/>
      <c r="F81" s="8"/>
      <c r="G81" s="27">
        <f t="shared" si="3"/>
        <v>0</v>
      </c>
    </row>
    <row r="82" spans="1:7" ht="14.25">
      <c r="A82" s="10"/>
      <c r="B82" s="10"/>
      <c r="C82" s="26"/>
      <c r="D82" s="26"/>
      <c r="E82" s="7"/>
      <c r="F82" s="8"/>
      <c r="G82" s="27">
        <f t="shared" si="3"/>
        <v>0</v>
      </c>
    </row>
    <row r="83" spans="1:7" ht="14.25">
      <c r="A83" s="10"/>
      <c r="B83" s="10"/>
      <c r="C83" s="26"/>
      <c r="D83" s="26"/>
      <c r="E83" s="7"/>
      <c r="F83" s="8"/>
      <c r="G83" s="27">
        <f t="shared" si="3"/>
        <v>0</v>
      </c>
    </row>
    <row r="84" spans="1:7" ht="14.25">
      <c r="A84" s="10"/>
      <c r="B84" s="10"/>
      <c r="C84" s="26"/>
      <c r="D84" s="26"/>
      <c r="E84" s="7"/>
      <c r="F84" s="8"/>
      <c r="G84" s="27">
        <f t="shared" si="3"/>
        <v>0</v>
      </c>
    </row>
    <row r="85" spans="1:7" ht="15" thickBot="1">
      <c r="A85" s="10"/>
      <c r="B85" s="10"/>
      <c r="C85" s="28"/>
      <c r="D85" s="26"/>
      <c r="E85" s="24"/>
      <c r="F85" s="25"/>
      <c r="G85" s="37">
        <f t="shared" si="3"/>
        <v>0</v>
      </c>
    </row>
    <row r="86" spans="1:7" ht="15" thickBot="1">
      <c r="A86" s="10"/>
      <c r="B86" s="10"/>
      <c r="C86" s="333" t="str">
        <f>+A71&amp;", "&amp;B71</f>
        <v xml:space="preserve">, </v>
      </c>
      <c r="D86" s="334"/>
      <c r="E86" s="334"/>
      <c r="F86" s="38" t="s">
        <v>173</v>
      </c>
      <c r="G86" s="11">
        <f>SUM(G71:G85)</f>
        <v>0</v>
      </c>
    </row>
    <row r="87" spans="1:7" ht="15" thickBot="1">
      <c r="A87" s="4"/>
      <c r="B87" s="4"/>
      <c r="C87" s="4"/>
      <c r="D87" s="13"/>
      <c r="E87" s="4"/>
      <c r="F87" s="4"/>
      <c r="G87" s="4"/>
    </row>
    <row r="88" spans="1:7" ht="15" thickBot="1">
      <c r="A88" s="33" t="s">
        <v>0</v>
      </c>
      <c r="B88" s="42" t="s">
        <v>1</v>
      </c>
      <c r="C88" s="40" t="s">
        <v>2</v>
      </c>
      <c r="D88" s="35" t="s">
        <v>3</v>
      </c>
      <c r="E88" s="34" t="s">
        <v>8</v>
      </c>
      <c r="F88" s="34" t="s">
        <v>4</v>
      </c>
      <c r="G88" s="36" t="s">
        <v>5</v>
      </c>
    </row>
    <row r="89" spans="1:7" ht="15" thickBot="1">
      <c r="A89" s="39"/>
      <c r="B89" s="43"/>
      <c r="C89" s="41"/>
      <c r="D89" s="82"/>
      <c r="E89" s="30"/>
      <c r="F89" s="31"/>
      <c r="G89" s="32">
        <f t="shared" ref="G89:G103" si="4">IF(E89&lt;&gt;"",VLOOKUP(E89&amp;", "&amp;F89,PointSkema,2,FALSE),0)</f>
        <v>0</v>
      </c>
    </row>
    <row r="90" spans="1:7" ht="14.25">
      <c r="A90" s="10"/>
      <c r="B90" s="10"/>
      <c r="C90" s="26"/>
      <c r="D90" s="82"/>
      <c r="E90" s="7"/>
      <c r="F90" s="8"/>
      <c r="G90" s="27">
        <f t="shared" si="4"/>
        <v>0</v>
      </c>
    </row>
    <row r="91" spans="1:7" ht="14.25">
      <c r="A91" s="10"/>
      <c r="B91" s="10"/>
      <c r="C91" s="26"/>
      <c r="D91" s="82"/>
      <c r="E91" s="7"/>
      <c r="F91" s="8"/>
      <c r="G91" s="27">
        <f t="shared" si="4"/>
        <v>0</v>
      </c>
    </row>
    <row r="92" spans="1:7" ht="14.25">
      <c r="A92" s="10"/>
      <c r="B92" s="10"/>
      <c r="C92" s="26"/>
      <c r="D92" s="82"/>
      <c r="E92" s="7"/>
      <c r="F92" s="8"/>
      <c r="G92" s="27">
        <f t="shared" si="4"/>
        <v>0</v>
      </c>
    </row>
    <row r="93" spans="1:7" ht="14.25">
      <c r="A93" s="10"/>
      <c r="B93" s="10"/>
      <c r="C93" s="26"/>
      <c r="D93" s="82"/>
      <c r="E93" s="7"/>
      <c r="F93" s="8"/>
      <c r="G93" s="27">
        <f t="shared" si="4"/>
        <v>0</v>
      </c>
    </row>
    <row r="94" spans="1:7" ht="14.25">
      <c r="A94" s="10"/>
      <c r="B94" s="10"/>
      <c r="C94" s="26"/>
      <c r="D94" s="82"/>
      <c r="E94" s="7"/>
      <c r="F94" s="8"/>
      <c r="G94" s="27">
        <f t="shared" si="4"/>
        <v>0</v>
      </c>
    </row>
    <row r="95" spans="1:7" ht="14.25">
      <c r="A95" s="10"/>
      <c r="B95" s="10"/>
      <c r="C95" s="26"/>
      <c r="D95" s="82"/>
      <c r="E95" s="7"/>
      <c r="F95" s="8"/>
      <c r="G95" s="27">
        <f t="shared" si="4"/>
        <v>0</v>
      </c>
    </row>
    <row r="96" spans="1:7" ht="14.25">
      <c r="A96" s="10"/>
      <c r="B96" s="10"/>
      <c r="C96" s="26"/>
      <c r="D96" s="82"/>
      <c r="E96" s="7"/>
      <c r="F96" s="8"/>
      <c r="G96" s="27">
        <f t="shared" si="4"/>
        <v>0</v>
      </c>
    </row>
    <row r="97" spans="1:7" ht="14.25">
      <c r="A97" s="10"/>
      <c r="B97" s="10"/>
      <c r="C97" s="26"/>
      <c r="D97" s="26"/>
      <c r="E97" s="7"/>
      <c r="F97" s="8"/>
      <c r="G97" s="27">
        <f t="shared" si="4"/>
        <v>0</v>
      </c>
    </row>
    <row r="98" spans="1:7" ht="14.25">
      <c r="A98" s="10"/>
      <c r="B98" s="10"/>
      <c r="C98" s="26"/>
      <c r="D98" s="26"/>
      <c r="E98" s="7"/>
      <c r="F98" s="8"/>
      <c r="G98" s="27">
        <f t="shared" si="4"/>
        <v>0</v>
      </c>
    </row>
    <row r="99" spans="1:7" ht="14.25">
      <c r="A99" s="10"/>
      <c r="B99" s="10"/>
      <c r="C99" s="26"/>
      <c r="D99" s="26"/>
      <c r="E99" s="7"/>
      <c r="F99" s="8"/>
      <c r="G99" s="27">
        <f t="shared" si="4"/>
        <v>0</v>
      </c>
    </row>
    <row r="100" spans="1:7" ht="14.25">
      <c r="A100" s="10"/>
      <c r="B100" s="10"/>
      <c r="C100" s="26"/>
      <c r="D100" s="26"/>
      <c r="E100" s="7"/>
      <c r="F100" s="8"/>
      <c r="G100" s="27">
        <f t="shared" si="4"/>
        <v>0</v>
      </c>
    </row>
    <row r="101" spans="1:7" ht="14.25">
      <c r="A101" s="10"/>
      <c r="B101" s="10"/>
      <c r="C101" s="26"/>
      <c r="D101" s="26"/>
      <c r="E101" s="7"/>
      <c r="F101" s="8"/>
      <c r="G101" s="27">
        <f t="shared" si="4"/>
        <v>0</v>
      </c>
    </row>
    <row r="102" spans="1:7" ht="14.25">
      <c r="A102" s="10"/>
      <c r="B102" s="10"/>
      <c r="C102" s="26"/>
      <c r="D102" s="26"/>
      <c r="E102" s="7"/>
      <c r="F102" s="8"/>
      <c r="G102" s="27">
        <f t="shared" si="4"/>
        <v>0</v>
      </c>
    </row>
    <row r="103" spans="1:7" ht="15" thickBot="1">
      <c r="A103" s="10"/>
      <c r="B103" s="10"/>
      <c r="C103" s="28"/>
      <c r="D103" s="26"/>
      <c r="E103" s="24"/>
      <c r="F103" s="25"/>
      <c r="G103" s="37">
        <f t="shared" si="4"/>
        <v>0</v>
      </c>
    </row>
    <row r="104" spans="1:7" ht="15" thickBot="1">
      <c r="A104" s="10"/>
      <c r="B104" s="10"/>
      <c r="C104" s="333" t="str">
        <f>+A89&amp;", "&amp;B89</f>
        <v xml:space="preserve">, </v>
      </c>
      <c r="D104" s="334"/>
      <c r="E104" s="334"/>
      <c r="F104" s="38" t="s">
        <v>173</v>
      </c>
      <c r="G104" s="11">
        <f>SUM(G89:G103)</f>
        <v>0</v>
      </c>
    </row>
    <row r="105" spans="1:7" ht="15" thickBot="1">
      <c r="A105" s="4"/>
      <c r="B105" s="4"/>
      <c r="C105" s="4"/>
      <c r="D105" s="13"/>
      <c r="E105" s="4"/>
      <c r="F105" s="4"/>
      <c r="G105" s="4"/>
    </row>
    <row r="106" spans="1:7" ht="15" thickBot="1">
      <c r="A106" s="33" t="s">
        <v>0</v>
      </c>
      <c r="B106" s="42" t="s">
        <v>1</v>
      </c>
      <c r="C106" s="40" t="s">
        <v>2</v>
      </c>
      <c r="D106" s="35" t="s">
        <v>3</v>
      </c>
      <c r="E106" s="34" t="s">
        <v>8</v>
      </c>
      <c r="F106" s="34" t="s">
        <v>4</v>
      </c>
      <c r="G106" s="36" t="s">
        <v>5</v>
      </c>
    </row>
    <row r="107" spans="1:7" ht="15" thickBot="1">
      <c r="A107" s="39"/>
      <c r="B107" s="43"/>
      <c r="C107" s="41"/>
      <c r="D107" s="82"/>
      <c r="E107" s="30"/>
      <c r="F107" s="31"/>
      <c r="G107" s="32">
        <v>0</v>
      </c>
    </row>
    <row r="108" spans="1:7" ht="14.25">
      <c r="A108" s="10"/>
      <c r="B108" s="10"/>
      <c r="C108" s="26"/>
      <c r="D108" s="82"/>
      <c r="E108" s="7"/>
      <c r="F108" s="8"/>
      <c r="G108" s="27">
        <v>0</v>
      </c>
    </row>
    <row r="109" spans="1:7" ht="14.25">
      <c r="A109" s="10"/>
      <c r="B109" s="10"/>
      <c r="C109" s="26"/>
      <c r="D109" s="26"/>
      <c r="E109" s="7"/>
      <c r="F109" s="8"/>
      <c r="G109" s="27">
        <v>0</v>
      </c>
    </row>
    <row r="110" spans="1:7" ht="14.25">
      <c r="A110" s="10"/>
      <c r="B110" s="10"/>
      <c r="C110" s="26"/>
      <c r="D110" s="26"/>
      <c r="E110" s="7"/>
      <c r="F110" s="8"/>
      <c r="G110" s="27">
        <f t="shared" ref="G110:G121" si="5">IF(E110&lt;&gt;"",VLOOKUP(E110&amp;", "&amp;F110,PointSkema,2,FALSE),0)</f>
        <v>0</v>
      </c>
    </row>
    <row r="111" spans="1:7" ht="14.25">
      <c r="A111" s="10"/>
      <c r="B111" s="10"/>
      <c r="C111" s="26"/>
      <c r="D111" s="26"/>
      <c r="E111" s="7"/>
      <c r="F111" s="8"/>
      <c r="G111" s="27">
        <f t="shared" si="5"/>
        <v>0</v>
      </c>
    </row>
    <row r="112" spans="1:7" ht="14.25">
      <c r="A112" s="10"/>
      <c r="B112" s="10"/>
      <c r="C112" s="26"/>
      <c r="D112" s="26"/>
      <c r="E112" s="7"/>
      <c r="F112" s="8"/>
      <c r="G112" s="27">
        <f t="shared" si="5"/>
        <v>0</v>
      </c>
    </row>
    <row r="113" spans="1:7" ht="14.25">
      <c r="A113" s="10"/>
      <c r="B113" s="10"/>
      <c r="C113" s="26"/>
      <c r="D113" s="26"/>
      <c r="E113" s="7"/>
      <c r="F113" s="8"/>
      <c r="G113" s="27">
        <f t="shared" si="5"/>
        <v>0</v>
      </c>
    </row>
    <row r="114" spans="1:7" ht="14.25">
      <c r="A114" s="10"/>
      <c r="B114" s="10"/>
      <c r="C114" s="26"/>
      <c r="D114" s="26"/>
      <c r="E114" s="7"/>
      <c r="F114" s="8"/>
      <c r="G114" s="27">
        <f t="shared" si="5"/>
        <v>0</v>
      </c>
    </row>
    <row r="115" spans="1:7" ht="14.25">
      <c r="A115" s="10"/>
      <c r="B115" s="10"/>
      <c r="C115" s="26"/>
      <c r="D115" s="26"/>
      <c r="E115" s="7"/>
      <c r="F115" s="8"/>
      <c r="G115" s="27">
        <f t="shared" si="5"/>
        <v>0</v>
      </c>
    </row>
    <row r="116" spans="1:7" ht="14.25">
      <c r="A116" s="10"/>
      <c r="B116" s="10"/>
      <c r="C116" s="26"/>
      <c r="D116" s="26"/>
      <c r="E116" s="7"/>
      <c r="F116" s="8"/>
      <c r="G116" s="27">
        <f t="shared" si="5"/>
        <v>0</v>
      </c>
    </row>
    <row r="117" spans="1:7" ht="14.25">
      <c r="A117" s="10"/>
      <c r="B117" s="10"/>
      <c r="C117" s="26"/>
      <c r="D117" s="26"/>
      <c r="E117" s="7"/>
      <c r="F117" s="8"/>
      <c r="G117" s="27">
        <f t="shared" si="5"/>
        <v>0</v>
      </c>
    </row>
    <row r="118" spans="1:7" ht="14.25">
      <c r="A118" s="10"/>
      <c r="B118" s="10"/>
      <c r="C118" s="26"/>
      <c r="D118" s="26"/>
      <c r="E118" s="7"/>
      <c r="F118" s="8"/>
      <c r="G118" s="27">
        <f t="shared" si="5"/>
        <v>0</v>
      </c>
    </row>
    <row r="119" spans="1:7" ht="14.25">
      <c r="A119" s="10"/>
      <c r="B119" s="10"/>
      <c r="C119" s="26"/>
      <c r="D119" s="26"/>
      <c r="E119" s="7"/>
      <c r="F119" s="8"/>
      <c r="G119" s="27">
        <f t="shared" si="5"/>
        <v>0</v>
      </c>
    </row>
    <row r="120" spans="1:7" ht="14.25">
      <c r="A120" s="10"/>
      <c r="B120" s="10"/>
      <c r="C120" s="26"/>
      <c r="D120" s="26"/>
      <c r="E120" s="7"/>
      <c r="F120" s="8"/>
      <c r="G120" s="27">
        <f t="shared" si="5"/>
        <v>0</v>
      </c>
    </row>
    <row r="121" spans="1:7" ht="15" thickBot="1">
      <c r="A121" s="10"/>
      <c r="B121" s="10"/>
      <c r="C121" s="28"/>
      <c r="D121" s="26"/>
      <c r="E121" s="24"/>
      <c r="F121" s="25"/>
      <c r="G121" s="37">
        <f t="shared" si="5"/>
        <v>0</v>
      </c>
    </row>
    <row r="122" spans="1:7" ht="15" thickBot="1">
      <c r="A122" s="10"/>
      <c r="B122" s="10"/>
      <c r="C122" s="333" t="str">
        <f>+A107&amp;", "&amp;B107</f>
        <v xml:space="preserve">, </v>
      </c>
      <c r="D122" s="334"/>
      <c r="E122" s="334"/>
      <c r="F122" s="38" t="s">
        <v>173</v>
      </c>
      <c r="G122" s="11">
        <f>SUM(G107:G121)</f>
        <v>0</v>
      </c>
    </row>
    <row r="123" spans="1:7" ht="14.25">
      <c r="A123" s="4"/>
      <c r="B123" s="4"/>
      <c r="C123" s="4"/>
      <c r="D123" s="13"/>
      <c r="E123" s="4"/>
      <c r="F123" s="4"/>
      <c r="G123" s="4"/>
    </row>
    <row r="124" spans="1:7" ht="15" thickBot="1">
      <c r="A124" s="4"/>
      <c r="B124" s="4"/>
      <c r="C124" s="4"/>
      <c r="D124" s="13"/>
      <c r="E124" s="4"/>
      <c r="F124" s="4"/>
      <c r="G124" s="4"/>
    </row>
    <row r="125" spans="1:7" ht="15" thickBot="1">
      <c r="A125" s="33" t="s">
        <v>0</v>
      </c>
      <c r="B125" s="42" t="s">
        <v>1</v>
      </c>
      <c r="C125" s="40" t="s">
        <v>2</v>
      </c>
      <c r="D125" s="35" t="s">
        <v>3</v>
      </c>
      <c r="E125" s="34" t="s">
        <v>8</v>
      </c>
      <c r="F125" s="34" t="s">
        <v>4</v>
      </c>
      <c r="G125" s="36" t="s">
        <v>5</v>
      </c>
    </row>
    <row r="126" spans="1:7" ht="15" thickBot="1">
      <c r="A126" s="39"/>
      <c r="B126" s="43"/>
      <c r="C126" s="41"/>
      <c r="D126" s="82"/>
      <c r="E126" s="30"/>
      <c r="F126" s="31"/>
      <c r="G126" s="32">
        <v>0</v>
      </c>
    </row>
    <row r="127" spans="1:7" ht="14.25">
      <c r="A127" s="10"/>
      <c r="B127" s="10"/>
      <c r="C127" s="26"/>
      <c r="D127" s="82"/>
      <c r="E127" s="7"/>
      <c r="F127" s="8"/>
      <c r="G127" s="27">
        <v>0</v>
      </c>
    </row>
    <row r="128" spans="1:7" ht="14.25">
      <c r="A128" s="10"/>
      <c r="B128" s="10"/>
      <c r="C128" s="26"/>
      <c r="D128" s="82"/>
      <c r="E128" s="7"/>
      <c r="F128" s="8"/>
      <c r="G128" s="27">
        <v>0</v>
      </c>
    </row>
    <row r="129" spans="1:7" ht="14.25">
      <c r="A129" s="10"/>
      <c r="B129" s="10"/>
      <c r="C129" s="26"/>
      <c r="D129" s="82"/>
      <c r="E129" s="7"/>
      <c r="F129" s="8"/>
      <c r="G129" s="27">
        <v>0</v>
      </c>
    </row>
    <row r="130" spans="1:7" ht="14.25">
      <c r="A130" s="10"/>
      <c r="B130" s="10"/>
      <c r="C130" s="26"/>
      <c r="D130" s="26"/>
      <c r="E130" s="7"/>
      <c r="F130" s="8"/>
      <c r="G130" s="27">
        <f t="shared" ref="G130:G140" si="6">IF(E130&lt;&gt;"",VLOOKUP(E130&amp;", "&amp;F130,PointSkema,2,FALSE),0)</f>
        <v>0</v>
      </c>
    </row>
    <row r="131" spans="1:7" ht="14.25">
      <c r="A131" s="10"/>
      <c r="B131" s="10"/>
      <c r="C131" s="26"/>
      <c r="D131" s="26"/>
      <c r="E131" s="7"/>
      <c r="F131" s="8"/>
      <c r="G131" s="27">
        <f t="shared" si="6"/>
        <v>0</v>
      </c>
    </row>
    <row r="132" spans="1:7" ht="14.25">
      <c r="A132" s="10"/>
      <c r="B132" s="10"/>
      <c r="C132" s="26"/>
      <c r="D132" s="26"/>
      <c r="E132" s="7"/>
      <c r="F132" s="8"/>
      <c r="G132" s="27">
        <f t="shared" si="6"/>
        <v>0</v>
      </c>
    </row>
    <row r="133" spans="1:7" ht="14.25">
      <c r="A133" s="10"/>
      <c r="B133" s="10"/>
      <c r="C133" s="26"/>
      <c r="D133" s="26"/>
      <c r="E133" s="7"/>
      <c r="F133" s="8"/>
      <c r="G133" s="27">
        <f t="shared" si="6"/>
        <v>0</v>
      </c>
    </row>
    <row r="134" spans="1:7" ht="14.25">
      <c r="A134" s="10"/>
      <c r="B134" s="10"/>
      <c r="C134" s="26"/>
      <c r="D134" s="26"/>
      <c r="E134" s="7"/>
      <c r="F134" s="8"/>
      <c r="G134" s="27">
        <f t="shared" si="6"/>
        <v>0</v>
      </c>
    </row>
    <row r="135" spans="1:7" ht="14.25">
      <c r="A135" s="10"/>
      <c r="B135" s="10"/>
      <c r="C135" s="26"/>
      <c r="D135" s="26"/>
      <c r="E135" s="7"/>
      <c r="F135" s="8"/>
      <c r="G135" s="27">
        <f t="shared" si="6"/>
        <v>0</v>
      </c>
    </row>
    <row r="136" spans="1:7" ht="14.25">
      <c r="A136" s="10"/>
      <c r="B136" s="10"/>
      <c r="C136" s="26"/>
      <c r="D136" s="26"/>
      <c r="E136" s="7"/>
      <c r="F136" s="8"/>
      <c r="G136" s="27">
        <f t="shared" si="6"/>
        <v>0</v>
      </c>
    </row>
    <row r="137" spans="1:7" ht="14.25">
      <c r="A137" s="10"/>
      <c r="B137" s="10"/>
      <c r="C137" s="26"/>
      <c r="D137" s="26"/>
      <c r="E137" s="7"/>
      <c r="F137" s="8"/>
      <c r="G137" s="27">
        <f t="shared" si="6"/>
        <v>0</v>
      </c>
    </row>
    <row r="138" spans="1:7" ht="14.25">
      <c r="A138" s="10"/>
      <c r="B138" s="10"/>
      <c r="C138" s="26"/>
      <c r="D138" s="26"/>
      <c r="E138" s="7"/>
      <c r="F138" s="8"/>
      <c r="G138" s="27">
        <f t="shared" si="6"/>
        <v>0</v>
      </c>
    </row>
    <row r="139" spans="1:7" ht="14.25">
      <c r="A139" s="10"/>
      <c r="B139" s="10"/>
      <c r="C139" s="26"/>
      <c r="D139" s="26"/>
      <c r="E139" s="7"/>
      <c r="F139" s="8"/>
      <c r="G139" s="27">
        <f t="shared" si="6"/>
        <v>0</v>
      </c>
    </row>
    <row r="140" spans="1:7" ht="15" thickBot="1">
      <c r="A140" s="10"/>
      <c r="B140" s="10"/>
      <c r="C140" s="28"/>
      <c r="D140" s="26"/>
      <c r="E140" s="24"/>
      <c r="F140" s="25"/>
      <c r="G140" s="37">
        <f t="shared" si="6"/>
        <v>0</v>
      </c>
    </row>
    <row r="141" spans="1:7" ht="15" thickBot="1">
      <c r="A141" s="10"/>
      <c r="B141" s="10"/>
      <c r="C141" s="333" t="str">
        <f>+A126&amp;", "&amp;B126</f>
        <v xml:space="preserve">, </v>
      </c>
      <c r="D141" s="334"/>
      <c r="E141" s="334"/>
      <c r="F141" s="38" t="s">
        <v>173</v>
      </c>
      <c r="G141" s="11">
        <f>SUM(G126:G140)</f>
        <v>0</v>
      </c>
    </row>
    <row r="142" spans="1:7" ht="15" thickBot="1">
      <c r="A142" s="4"/>
      <c r="B142" s="4"/>
      <c r="C142" s="4"/>
      <c r="D142" s="13"/>
      <c r="E142" s="4"/>
      <c r="F142" s="4"/>
      <c r="G142" s="4"/>
    </row>
    <row r="143" spans="1:7" ht="15" thickBot="1">
      <c r="A143" s="33" t="s">
        <v>0</v>
      </c>
      <c r="B143" s="42" t="s">
        <v>1</v>
      </c>
      <c r="C143" s="40" t="s">
        <v>2</v>
      </c>
      <c r="D143" s="35" t="s">
        <v>3</v>
      </c>
      <c r="E143" s="34" t="s">
        <v>8</v>
      </c>
      <c r="F143" s="34" t="s">
        <v>4</v>
      </c>
      <c r="G143" s="36" t="s">
        <v>5</v>
      </c>
    </row>
    <row r="144" spans="1:7" ht="15" thickBot="1">
      <c r="A144" s="39"/>
      <c r="B144" s="43"/>
      <c r="C144" s="41"/>
      <c r="D144" s="26"/>
      <c r="E144" s="30"/>
      <c r="F144" s="31"/>
      <c r="G144" s="32">
        <v>0</v>
      </c>
    </row>
    <row r="145" spans="1:7" ht="14.25">
      <c r="A145" s="10"/>
      <c r="B145" s="10"/>
      <c r="C145" s="26"/>
      <c r="D145" s="26"/>
      <c r="E145" s="7"/>
      <c r="F145" s="8"/>
      <c r="G145" s="27">
        <v>0</v>
      </c>
    </row>
    <row r="146" spans="1:7" ht="14.25">
      <c r="A146" s="10"/>
      <c r="B146" s="10"/>
      <c r="C146" s="26"/>
      <c r="D146" s="82"/>
      <c r="E146" s="7"/>
      <c r="F146" s="8"/>
      <c r="G146" s="27">
        <v>0</v>
      </c>
    </row>
    <row r="147" spans="1:7" ht="14.25">
      <c r="A147" s="10"/>
      <c r="B147" s="10"/>
      <c r="C147" s="26"/>
      <c r="D147" s="26"/>
      <c r="E147" s="7"/>
      <c r="F147" s="8"/>
      <c r="G147" s="27">
        <v>0</v>
      </c>
    </row>
    <row r="148" spans="1:7" ht="14.25">
      <c r="A148" s="10"/>
      <c r="B148" s="10"/>
      <c r="C148" s="26"/>
      <c r="D148" s="26"/>
      <c r="E148" s="7"/>
      <c r="F148" s="8"/>
      <c r="G148" s="27">
        <f t="shared" ref="G148:G158" si="7">IF(E148&lt;&gt;"",VLOOKUP(E148&amp;", "&amp;F148,PointSkema,2,FALSE),0)</f>
        <v>0</v>
      </c>
    </row>
    <row r="149" spans="1:7" ht="14.25">
      <c r="A149" s="10"/>
      <c r="B149" s="10"/>
      <c r="C149" s="26"/>
      <c r="D149" s="26"/>
      <c r="E149" s="7"/>
      <c r="F149" s="8"/>
      <c r="G149" s="27">
        <f t="shared" si="7"/>
        <v>0</v>
      </c>
    </row>
    <row r="150" spans="1:7" ht="14.25">
      <c r="A150" s="10"/>
      <c r="B150" s="10"/>
      <c r="C150" s="26"/>
      <c r="D150" s="26"/>
      <c r="E150" s="7"/>
      <c r="F150" s="8"/>
      <c r="G150" s="27">
        <f t="shared" si="7"/>
        <v>0</v>
      </c>
    </row>
    <row r="151" spans="1:7" ht="14.25">
      <c r="A151" s="10"/>
      <c r="B151" s="10"/>
      <c r="C151" s="26"/>
      <c r="D151" s="26"/>
      <c r="E151" s="7"/>
      <c r="F151" s="8"/>
      <c r="G151" s="27">
        <f t="shared" si="7"/>
        <v>0</v>
      </c>
    </row>
    <row r="152" spans="1:7" ht="14.25">
      <c r="A152" s="10"/>
      <c r="B152" s="10"/>
      <c r="C152" s="26"/>
      <c r="D152" s="26"/>
      <c r="E152" s="7"/>
      <c r="F152" s="8"/>
      <c r="G152" s="27">
        <f t="shared" si="7"/>
        <v>0</v>
      </c>
    </row>
    <row r="153" spans="1:7" ht="14.25">
      <c r="A153" s="10"/>
      <c r="B153" s="10"/>
      <c r="C153" s="26"/>
      <c r="D153" s="26"/>
      <c r="E153" s="7"/>
      <c r="F153" s="8"/>
      <c r="G153" s="27">
        <f t="shared" si="7"/>
        <v>0</v>
      </c>
    </row>
    <row r="154" spans="1:7" ht="14.25">
      <c r="A154" s="10"/>
      <c r="B154" s="10"/>
      <c r="C154" s="26"/>
      <c r="D154" s="26"/>
      <c r="E154" s="7"/>
      <c r="F154" s="8"/>
      <c r="G154" s="27">
        <f t="shared" si="7"/>
        <v>0</v>
      </c>
    </row>
    <row r="155" spans="1:7" ht="14.25">
      <c r="A155" s="10"/>
      <c r="B155" s="10"/>
      <c r="C155" s="26"/>
      <c r="D155" s="26"/>
      <c r="E155" s="7"/>
      <c r="F155" s="8"/>
      <c r="G155" s="27">
        <f t="shared" si="7"/>
        <v>0</v>
      </c>
    </row>
    <row r="156" spans="1:7" ht="14.25">
      <c r="A156" s="10"/>
      <c r="B156" s="10"/>
      <c r="C156" s="26"/>
      <c r="D156" s="26"/>
      <c r="E156" s="7"/>
      <c r="F156" s="8"/>
      <c r="G156" s="27">
        <f t="shared" si="7"/>
        <v>0</v>
      </c>
    </row>
    <row r="157" spans="1:7" ht="14.25">
      <c r="A157" s="10"/>
      <c r="B157" s="10"/>
      <c r="C157" s="26"/>
      <c r="D157" s="26"/>
      <c r="E157" s="7"/>
      <c r="F157" s="8"/>
      <c r="G157" s="27">
        <f t="shared" si="7"/>
        <v>0</v>
      </c>
    </row>
    <row r="158" spans="1:7" ht="15" thickBot="1">
      <c r="A158" s="10"/>
      <c r="B158" s="10"/>
      <c r="C158" s="28"/>
      <c r="D158" s="26"/>
      <c r="E158" s="24"/>
      <c r="F158" s="25"/>
      <c r="G158" s="37">
        <f t="shared" si="7"/>
        <v>0</v>
      </c>
    </row>
    <row r="159" spans="1:7" ht="15" thickBot="1">
      <c r="A159" s="10"/>
      <c r="B159" s="10"/>
      <c r="C159" s="333" t="str">
        <f>+A144&amp;", "&amp;B144</f>
        <v xml:space="preserve">, </v>
      </c>
      <c r="D159" s="334"/>
      <c r="E159" s="334"/>
      <c r="F159" s="38" t="s">
        <v>173</v>
      </c>
      <c r="G159" s="11">
        <f>SUM(G144:G158)</f>
        <v>0</v>
      </c>
    </row>
    <row r="160" spans="1:7" ht="15" thickBot="1">
      <c r="A160" s="4"/>
      <c r="B160" s="4"/>
      <c r="C160" s="4"/>
      <c r="D160" s="13"/>
      <c r="E160" s="4"/>
      <c r="F160" s="4"/>
      <c r="G160" s="4"/>
    </row>
    <row r="161" spans="1:7" ht="15" thickBot="1">
      <c r="A161" s="33" t="s">
        <v>0</v>
      </c>
      <c r="B161" s="42" t="s">
        <v>1</v>
      </c>
      <c r="C161" s="40" t="s">
        <v>2</v>
      </c>
      <c r="D161" s="35" t="s">
        <v>3</v>
      </c>
      <c r="E161" s="34" t="s">
        <v>8</v>
      </c>
      <c r="F161" s="34" t="s">
        <v>4</v>
      </c>
      <c r="G161" s="36" t="s">
        <v>5</v>
      </c>
    </row>
    <row r="162" spans="1:7" ht="15" thickBot="1">
      <c r="A162" s="39"/>
      <c r="B162" s="43"/>
      <c r="C162" s="41"/>
      <c r="D162" s="82"/>
      <c r="E162" s="30"/>
      <c r="F162" s="31"/>
      <c r="G162" s="32">
        <f t="shared" ref="G162:G176" si="8">IF(E162&lt;&gt;"",VLOOKUP(E162&amp;", "&amp;F162,PointSkema,2,FALSE),0)</f>
        <v>0</v>
      </c>
    </row>
    <row r="163" spans="1:7" ht="14.25">
      <c r="A163" s="10"/>
      <c r="B163" s="10"/>
      <c r="C163" s="26"/>
      <c r="D163" s="26"/>
      <c r="E163" s="7"/>
      <c r="F163" s="8"/>
      <c r="G163" s="27">
        <f t="shared" si="8"/>
        <v>0</v>
      </c>
    </row>
    <row r="164" spans="1:7" ht="14.25">
      <c r="A164" s="10"/>
      <c r="B164" s="10"/>
      <c r="C164" s="26"/>
      <c r="D164" s="26"/>
      <c r="E164" s="7"/>
      <c r="F164" s="8"/>
      <c r="G164" s="27">
        <f t="shared" si="8"/>
        <v>0</v>
      </c>
    </row>
    <row r="165" spans="1:7" ht="14.25">
      <c r="A165" s="10"/>
      <c r="B165" s="10"/>
      <c r="C165" s="26"/>
      <c r="D165" s="26"/>
      <c r="E165" s="7"/>
      <c r="F165" s="8"/>
      <c r="G165" s="27">
        <f t="shared" si="8"/>
        <v>0</v>
      </c>
    </row>
    <row r="166" spans="1:7" ht="14.25">
      <c r="A166" s="10"/>
      <c r="B166" s="10"/>
      <c r="C166" s="26"/>
      <c r="D166" s="26"/>
      <c r="E166" s="7"/>
      <c r="F166" s="8"/>
      <c r="G166" s="27">
        <f t="shared" si="8"/>
        <v>0</v>
      </c>
    </row>
    <row r="167" spans="1:7" ht="14.25">
      <c r="A167" s="10"/>
      <c r="B167" s="10"/>
      <c r="C167" s="26"/>
      <c r="D167" s="26"/>
      <c r="E167" s="7"/>
      <c r="F167" s="8"/>
      <c r="G167" s="27">
        <f t="shared" si="8"/>
        <v>0</v>
      </c>
    </row>
    <row r="168" spans="1:7" ht="14.25">
      <c r="A168" s="10"/>
      <c r="B168" s="10"/>
      <c r="C168" s="26"/>
      <c r="D168" s="26"/>
      <c r="E168" s="7"/>
      <c r="F168" s="8"/>
      <c r="G168" s="27">
        <f t="shared" si="8"/>
        <v>0</v>
      </c>
    </row>
    <row r="169" spans="1:7" ht="14.25">
      <c r="A169" s="10"/>
      <c r="B169" s="10"/>
      <c r="C169" s="26"/>
      <c r="D169" s="26"/>
      <c r="E169" s="7"/>
      <c r="F169" s="8"/>
      <c r="G169" s="27">
        <f t="shared" si="8"/>
        <v>0</v>
      </c>
    </row>
    <row r="170" spans="1:7" ht="14.25">
      <c r="A170" s="10"/>
      <c r="B170" s="10"/>
      <c r="C170" s="26"/>
      <c r="D170" s="26"/>
      <c r="E170" s="7"/>
      <c r="F170" s="8"/>
      <c r="G170" s="27">
        <f t="shared" si="8"/>
        <v>0</v>
      </c>
    </row>
    <row r="171" spans="1:7" ht="14.25">
      <c r="A171" s="10"/>
      <c r="B171" s="10"/>
      <c r="C171" s="26"/>
      <c r="D171" s="26"/>
      <c r="E171" s="7"/>
      <c r="F171" s="8"/>
      <c r="G171" s="27">
        <f t="shared" si="8"/>
        <v>0</v>
      </c>
    </row>
    <row r="172" spans="1:7" ht="14.25">
      <c r="A172" s="10"/>
      <c r="B172" s="10"/>
      <c r="C172" s="26"/>
      <c r="D172" s="26"/>
      <c r="E172" s="7"/>
      <c r="F172" s="8"/>
      <c r="G172" s="27">
        <f t="shared" si="8"/>
        <v>0</v>
      </c>
    </row>
    <row r="173" spans="1:7" ht="14.25">
      <c r="A173" s="10"/>
      <c r="B173" s="10"/>
      <c r="C173" s="26"/>
      <c r="D173" s="26"/>
      <c r="E173" s="7"/>
      <c r="F173" s="8"/>
      <c r="G173" s="27">
        <f t="shared" si="8"/>
        <v>0</v>
      </c>
    </row>
    <row r="174" spans="1:7" ht="14.25">
      <c r="A174" s="10"/>
      <c r="B174" s="10"/>
      <c r="C174" s="26"/>
      <c r="D174" s="26"/>
      <c r="E174" s="7"/>
      <c r="F174" s="8"/>
      <c r="G174" s="27">
        <f t="shared" si="8"/>
        <v>0</v>
      </c>
    </row>
    <row r="175" spans="1:7" ht="14.25">
      <c r="A175" s="10"/>
      <c r="B175" s="10"/>
      <c r="C175" s="26"/>
      <c r="D175" s="26"/>
      <c r="E175" s="7"/>
      <c r="F175" s="8"/>
      <c r="G175" s="27">
        <f t="shared" si="8"/>
        <v>0</v>
      </c>
    </row>
    <row r="176" spans="1:7" ht="15" thickBot="1">
      <c r="A176" s="10"/>
      <c r="B176" s="10"/>
      <c r="C176" s="28"/>
      <c r="D176" s="26"/>
      <c r="E176" s="24"/>
      <c r="F176" s="25"/>
      <c r="G176" s="37">
        <f t="shared" si="8"/>
        <v>0</v>
      </c>
    </row>
    <row r="177" spans="1:7" ht="15" thickBot="1">
      <c r="A177" s="10"/>
      <c r="B177" s="10"/>
      <c r="C177" s="333" t="str">
        <f>+A162&amp;", "&amp;B162</f>
        <v xml:space="preserve">, </v>
      </c>
      <c r="D177" s="334"/>
      <c r="E177" s="334"/>
      <c r="F177" s="38" t="s">
        <v>173</v>
      </c>
      <c r="G177" s="11">
        <f>SUM(G162:G176)</f>
        <v>0</v>
      </c>
    </row>
    <row r="178" spans="1:7" ht="14.25">
      <c r="A178" s="4"/>
      <c r="B178" s="4"/>
      <c r="C178" s="4"/>
      <c r="D178" s="13"/>
      <c r="E178" s="4"/>
      <c r="F178" s="4"/>
      <c r="G178" s="4"/>
    </row>
    <row r="179" spans="1:7" ht="15" thickBot="1">
      <c r="A179" s="4"/>
      <c r="B179" s="4"/>
      <c r="C179" s="4"/>
      <c r="D179" s="13"/>
      <c r="E179" s="4"/>
      <c r="F179" s="4"/>
      <c r="G179" s="4"/>
    </row>
    <row r="180" spans="1:7" ht="15" thickBot="1">
      <c r="A180" s="33" t="s">
        <v>0</v>
      </c>
      <c r="B180" s="42" t="s">
        <v>1</v>
      </c>
      <c r="C180" s="40" t="s">
        <v>2</v>
      </c>
      <c r="D180" s="35" t="s">
        <v>3</v>
      </c>
      <c r="E180" s="34" t="s">
        <v>8</v>
      </c>
      <c r="F180" s="34" t="s">
        <v>4</v>
      </c>
      <c r="G180" s="36" t="s">
        <v>5</v>
      </c>
    </row>
    <row r="181" spans="1:7" ht="15" thickBot="1">
      <c r="A181" s="39"/>
      <c r="B181" s="43"/>
      <c r="C181" s="41"/>
      <c r="D181" s="26"/>
      <c r="E181" s="30"/>
      <c r="F181" s="31"/>
      <c r="G181" s="32">
        <f t="shared" ref="G181:G195" si="9">IF(E181&lt;&gt;"",VLOOKUP(E181&amp;", "&amp;F181,PointSkema,2,FALSE),0)</f>
        <v>0</v>
      </c>
    </row>
    <row r="182" spans="1:7" ht="14.25">
      <c r="A182" s="10"/>
      <c r="B182" s="10"/>
      <c r="C182" s="26"/>
      <c r="D182" s="26"/>
      <c r="E182" s="7"/>
      <c r="F182" s="8"/>
      <c r="G182" s="27">
        <f t="shared" si="9"/>
        <v>0</v>
      </c>
    </row>
    <row r="183" spans="1:7" ht="14.25">
      <c r="A183" s="10"/>
      <c r="B183" s="10"/>
      <c r="C183" s="26"/>
      <c r="D183" s="26"/>
      <c r="E183" s="7"/>
      <c r="F183" s="8"/>
      <c r="G183" s="27">
        <f t="shared" si="9"/>
        <v>0</v>
      </c>
    </row>
    <row r="184" spans="1:7" ht="14.25">
      <c r="A184" s="10"/>
      <c r="B184" s="10"/>
      <c r="C184" s="26"/>
      <c r="D184" s="26"/>
      <c r="E184" s="7"/>
      <c r="F184" s="8"/>
      <c r="G184" s="27">
        <f t="shared" si="9"/>
        <v>0</v>
      </c>
    </row>
    <row r="185" spans="1:7" ht="14.25">
      <c r="A185" s="10"/>
      <c r="B185" s="10"/>
      <c r="C185" s="26"/>
      <c r="D185" s="26"/>
      <c r="E185" s="7"/>
      <c r="F185" s="8"/>
      <c r="G185" s="27">
        <f t="shared" si="9"/>
        <v>0</v>
      </c>
    </row>
    <row r="186" spans="1:7" ht="14.25">
      <c r="A186" s="10"/>
      <c r="B186" s="10"/>
      <c r="C186" s="26"/>
      <c r="D186" s="26"/>
      <c r="E186" s="7"/>
      <c r="F186" s="8"/>
      <c r="G186" s="27">
        <f t="shared" si="9"/>
        <v>0</v>
      </c>
    </row>
    <row r="187" spans="1:7" ht="14.25">
      <c r="A187" s="10"/>
      <c r="B187" s="10"/>
      <c r="C187" s="26"/>
      <c r="D187" s="26"/>
      <c r="E187" s="7"/>
      <c r="F187" s="8"/>
      <c r="G187" s="27">
        <f t="shared" si="9"/>
        <v>0</v>
      </c>
    </row>
    <row r="188" spans="1:7" ht="14.25">
      <c r="A188" s="10"/>
      <c r="B188" s="10"/>
      <c r="C188" s="26"/>
      <c r="D188" s="26"/>
      <c r="E188" s="7"/>
      <c r="F188" s="8"/>
      <c r="G188" s="27">
        <f t="shared" si="9"/>
        <v>0</v>
      </c>
    </row>
    <row r="189" spans="1:7" ht="14.25">
      <c r="A189" s="10"/>
      <c r="B189" s="10"/>
      <c r="C189" s="26"/>
      <c r="D189" s="26"/>
      <c r="E189" s="7"/>
      <c r="F189" s="8"/>
      <c r="G189" s="27">
        <f t="shared" si="9"/>
        <v>0</v>
      </c>
    </row>
    <row r="190" spans="1:7" ht="14.25">
      <c r="A190" s="10"/>
      <c r="B190" s="10"/>
      <c r="C190" s="26"/>
      <c r="D190" s="26"/>
      <c r="E190" s="7"/>
      <c r="F190" s="8"/>
      <c r="G190" s="27">
        <f t="shared" si="9"/>
        <v>0</v>
      </c>
    </row>
    <row r="191" spans="1:7" ht="14.25">
      <c r="A191" s="10"/>
      <c r="B191" s="10"/>
      <c r="C191" s="26"/>
      <c r="D191" s="26"/>
      <c r="E191" s="7"/>
      <c r="F191" s="8"/>
      <c r="G191" s="27">
        <f t="shared" si="9"/>
        <v>0</v>
      </c>
    </row>
    <row r="192" spans="1:7" ht="14.25">
      <c r="A192" s="10"/>
      <c r="B192" s="10"/>
      <c r="C192" s="26"/>
      <c r="D192" s="26"/>
      <c r="E192" s="7"/>
      <c r="F192" s="8"/>
      <c r="G192" s="27">
        <f t="shared" si="9"/>
        <v>0</v>
      </c>
    </row>
    <row r="193" spans="1:7" ht="14.25">
      <c r="A193" s="10"/>
      <c r="B193" s="10"/>
      <c r="C193" s="26"/>
      <c r="D193" s="26"/>
      <c r="E193" s="7"/>
      <c r="F193" s="8"/>
      <c r="G193" s="27">
        <f t="shared" si="9"/>
        <v>0</v>
      </c>
    </row>
    <row r="194" spans="1:7" ht="14.25">
      <c r="A194" s="10"/>
      <c r="B194" s="10"/>
      <c r="C194" s="26"/>
      <c r="D194" s="26"/>
      <c r="E194" s="7"/>
      <c r="F194" s="8"/>
      <c r="G194" s="27">
        <f t="shared" si="9"/>
        <v>0</v>
      </c>
    </row>
    <row r="195" spans="1:7" ht="15" thickBot="1">
      <c r="A195" s="10"/>
      <c r="B195" s="10"/>
      <c r="C195" s="28"/>
      <c r="D195" s="26"/>
      <c r="E195" s="24"/>
      <c r="F195" s="25"/>
      <c r="G195" s="37">
        <f t="shared" si="9"/>
        <v>0</v>
      </c>
    </row>
    <row r="196" spans="1:7" ht="15" thickBot="1">
      <c r="A196" s="10"/>
      <c r="B196" s="10"/>
      <c r="C196" s="333" t="str">
        <f>+A181&amp;", "&amp;B181</f>
        <v xml:space="preserve">, </v>
      </c>
      <c r="D196" s="334"/>
      <c r="E196" s="334"/>
      <c r="F196" s="38" t="s">
        <v>173</v>
      </c>
      <c r="G196" s="11">
        <f>SUM(G181:G195)</f>
        <v>0</v>
      </c>
    </row>
    <row r="197" spans="1:7" ht="15" thickBot="1">
      <c r="A197" s="4"/>
      <c r="B197" s="4"/>
      <c r="C197" s="4"/>
      <c r="D197" s="13"/>
      <c r="E197" s="4"/>
      <c r="F197" s="4"/>
      <c r="G197" s="4"/>
    </row>
    <row r="198" spans="1:7" ht="15" thickBot="1">
      <c r="A198" s="33" t="s">
        <v>0</v>
      </c>
      <c r="B198" s="42" t="s">
        <v>1</v>
      </c>
      <c r="C198" s="40" t="s">
        <v>2</v>
      </c>
      <c r="D198" s="35" t="s">
        <v>3</v>
      </c>
      <c r="E198" s="34" t="s">
        <v>8</v>
      </c>
      <c r="F198" s="34" t="s">
        <v>4</v>
      </c>
      <c r="G198" s="36" t="s">
        <v>5</v>
      </c>
    </row>
    <row r="199" spans="1:7" ht="15" thickBot="1">
      <c r="A199" s="39"/>
      <c r="B199" s="43"/>
      <c r="C199" s="41"/>
      <c r="D199" s="26"/>
      <c r="E199" s="30"/>
      <c r="F199" s="31"/>
      <c r="G199" s="32">
        <f t="shared" ref="G199:G213" si="10">IF(E199&lt;&gt;"",VLOOKUP(E199&amp;", "&amp;F199,PointSkema,2,FALSE),0)</f>
        <v>0</v>
      </c>
    </row>
    <row r="200" spans="1:7" ht="14.25">
      <c r="A200" s="10"/>
      <c r="B200" s="10"/>
      <c r="C200" s="26"/>
      <c r="D200" s="26"/>
      <c r="E200" s="7"/>
      <c r="F200" s="8"/>
      <c r="G200" s="27">
        <f t="shared" si="10"/>
        <v>0</v>
      </c>
    </row>
    <row r="201" spans="1:7" ht="14.25">
      <c r="A201" s="10"/>
      <c r="B201" s="10"/>
      <c r="C201" s="26"/>
      <c r="D201" s="26"/>
      <c r="E201" s="7"/>
      <c r="F201" s="8"/>
      <c r="G201" s="27">
        <f t="shared" si="10"/>
        <v>0</v>
      </c>
    </row>
    <row r="202" spans="1:7" ht="14.25">
      <c r="A202" s="10"/>
      <c r="B202" s="10"/>
      <c r="C202" s="26"/>
      <c r="D202" s="26"/>
      <c r="E202" s="7"/>
      <c r="F202" s="8"/>
      <c r="G202" s="27">
        <f t="shared" si="10"/>
        <v>0</v>
      </c>
    </row>
    <row r="203" spans="1:7" ht="14.25">
      <c r="A203" s="10"/>
      <c r="B203" s="10"/>
      <c r="C203" s="26"/>
      <c r="D203" s="26"/>
      <c r="E203" s="7"/>
      <c r="F203" s="8"/>
      <c r="G203" s="27">
        <f t="shared" si="10"/>
        <v>0</v>
      </c>
    </row>
    <row r="204" spans="1:7" ht="14.25">
      <c r="A204" s="10"/>
      <c r="B204" s="10"/>
      <c r="C204" s="26"/>
      <c r="D204" s="26"/>
      <c r="E204" s="7"/>
      <c r="F204" s="8"/>
      <c r="G204" s="27">
        <f t="shared" si="10"/>
        <v>0</v>
      </c>
    </row>
    <row r="205" spans="1:7" ht="14.25">
      <c r="A205" s="10"/>
      <c r="B205" s="10"/>
      <c r="C205" s="26"/>
      <c r="D205" s="26"/>
      <c r="E205" s="7"/>
      <c r="F205" s="8"/>
      <c r="G205" s="27">
        <f t="shared" si="10"/>
        <v>0</v>
      </c>
    </row>
    <row r="206" spans="1:7" ht="14.25">
      <c r="A206" s="10"/>
      <c r="B206" s="10"/>
      <c r="C206" s="26"/>
      <c r="D206" s="26"/>
      <c r="E206" s="7"/>
      <c r="F206" s="8"/>
      <c r="G206" s="27">
        <f t="shared" si="10"/>
        <v>0</v>
      </c>
    </row>
    <row r="207" spans="1:7" ht="14.25">
      <c r="A207" s="10"/>
      <c r="B207" s="10"/>
      <c r="C207" s="26"/>
      <c r="D207" s="26"/>
      <c r="E207" s="7"/>
      <c r="F207" s="8"/>
      <c r="G207" s="27">
        <f t="shared" si="10"/>
        <v>0</v>
      </c>
    </row>
    <row r="208" spans="1:7" ht="14.25">
      <c r="A208" s="10"/>
      <c r="B208" s="10"/>
      <c r="C208" s="26"/>
      <c r="D208" s="26"/>
      <c r="E208" s="7"/>
      <c r="F208" s="8"/>
      <c r="G208" s="27">
        <f t="shared" si="10"/>
        <v>0</v>
      </c>
    </row>
    <row r="209" spans="1:7" ht="14.25">
      <c r="A209" s="10"/>
      <c r="B209" s="10"/>
      <c r="C209" s="26"/>
      <c r="D209" s="26"/>
      <c r="E209" s="7"/>
      <c r="F209" s="8"/>
      <c r="G209" s="27">
        <f t="shared" si="10"/>
        <v>0</v>
      </c>
    </row>
    <row r="210" spans="1:7" ht="14.25">
      <c r="A210" s="10"/>
      <c r="B210" s="10"/>
      <c r="C210" s="26"/>
      <c r="D210" s="26"/>
      <c r="E210" s="7"/>
      <c r="F210" s="8"/>
      <c r="G210" s="27">
        <f t="shared" si="10"/>
        <v>0</v>
      </c>
    </row>
    <row r="211" spans="1:7" ht="14.25">
      <c r="A211" s="10"/>
      <c r="B211" s="10"/>
      <c r="C211" s="26"/>
      <c r="D211" s="26"/>
      <c r="E211" s="7"/>
      <c r="F211" s="8"/>
      <c r="G211" s="27">
        <f t="shared" si="10"/>
        <v>0</v>
      </c>
    </row>
    <row r="212" spans="1:7" ht="14.25">
      <c r="A212" s="10"/>
      <c r="B212" s="10"/>
      <c r="C212" s="26"/>
      <c r="D212" s="26"/>
      <c r="E212" s="7"/>
      <c r="F212" s="8"/>
      <c r="G212" s="27">
        <f t="shared" si="10"/>
        <v>0</v>
      </c>
    </row>
    <row r="213" spans="1:7" ht="15" thickBot="1">
      <c r="A213" s="10"/>
      <c r="B213" s="10"/>
      <c r="C213" s="28"/>
      <c r="D213" s="26"/>
      <c r="E213" s="24"/>
      <c r="F213" s="25"/>
      <c r="G213" s="37">
        <f t="shared" si="10"/>
        <v>0</v>
      </c>
    </row>
    <row r="214" spans="1:7" ht="15" thickBot="1">
      <c r="A214" s="10"/>
      <c r="B214" s="10"/>
      <c r="C214" s="333" t="str">
        <f>+A199&amp;", "&amp;B199</f>
        <v xml:space="preserve">, </v>
      </c>
      <c r="D214" s="334"/>
      <c r="E214" s="334"/>
      <c r="F214" s="38" t="s">
        <v>173</v>
      </c>
      <c r="G214" s="11">
        <f>SUM(G199:G213)</f>
        <v>0</v>
      </c>
    </row>
    <row r="215" spans="1:7" ht="15" thickBot="1">
      <c r="A215" s="4"/>
      <c r="B215" s="4"/>
      <c r="C215" s="4"/>
      <c r="D215" s="13"/>
      <c r="E215" s="4"/>
      <c r="F215" s="4"/>
      <c r="G215" s="4"/>
    </row>
    <row r="216" spans="1:7" ht="15" thickBot="1">
      <c r="A216" s="33" t="s">
        <v>0</v>
      </c>
      <c r="B216" s="42" t="s">
        <v>1</v>
      </c>
      <c r="C216" s="40" t="s">
        <v>2</v>
      </c>
      <c r="D216" s="35" t="s">
        <v>3</v>
      </c>
      <c r="E216" s="34" t="s">
        <v>8</v>
      </c>
      <c r="F216" s="34" t="s">
        <v>4</v>
      </c>
      <c r="G216" s="36" t="s">
        <v>5</v>
      </c>
    </row>
    <row r="217" spans="1:7" ht="15" thickBot="1">
      <c r="A217" s="39"/>
      <c r="B217" s="43"/>
      <c r="C217" s="41"/>
      <c r="D217" s="26"/>
      <c r="E217" s="30"/>
      <c r="F217" s="31"/>
      <c r="G217" s="32">
        <f t="shared" ref="G217:G231" si="11">IF(E217&lt;&gt;"",VLOOKUP(E217&amp;", "&amp;F217,PointSkema,2,FALSE),0)</f>
        <v>0</v>
      </c>
    </row>
    <row r="218" spans="1:7" ht="14.25">
      <c r="A218" s="10"/>
      <c r="B218" s="10"/>
      <c r="C218" s="26"/>
      <c r="D218" s="26"/>
      <c r="E218" s="7"/>
      <c r="F218" s="8"/>
      <c r="G218" s="27">
        <f t="shared" si="11"/>
        <v>0</v>
      </c>
    </row>
    <row r="219" spans="1:7" ht="14.25">
      <c r="A219" s="10"/>
      <c r="B219" s="10"/>
      <c r="C219" s="26"/>
      <c r="D219" s="26"/>
      <c r="E219" s="7"/>
      <c r="F219" s="8"/>
      <c r="G219" s="27">
        <f t="shared" si="11"/>
        <v>0</v>
      </c>
    </row>
    <row r="220" spans="1:7" ht="14.25">
      <c r="A220" s="10"/>
      <c r="B220" s="10"/>
      <c r="C220" s="26"/>
      <c r="D220" s="26"/>
      <c r="E220" s="7"/>
      <c r="F220" s="8"/>
      <c r="G220" s="27">
        <f t="shared" si="11"/>
        <v>0</v>
      </c>
    </row>
    <row r="221" spans="1:7" ht="14.25">
      <c r="A221" s="10"/>
      <c r="B221" s="10"/>
      <c r="C221" s="26"/>
      <c r="D221" s="26"/>
      <c r="E221" s="7"/>
      <c r="F221" s="8"/>
      <c r="G221" s="27">
        <f t="shared" si="11"/>
        <v>0</v>
      </c>
    </row>
    <row r="222" spans="1:7" ht="14.25">
      <c r="A222" s="10"/>
      <c r="B222" s="10"/>
      <c r="C222" s="26"/>
      <c r="D222" s="26"/>
      <c r="E222" s="7"/>
      <c r="F222" s="8"/>
      <c r="G222" s="27">
        <f t="shared" si="11"/>
        <v>0</v>
      </c>
    </row>
    <row r="223" spans="1:7" ht="14.25">
      <c r="A223" s="10"/>
      <c r="B223" s="10"/>
      <c r="C223" s="26"/>
      <c r="D223" s="26"/>
      <c r="E223" s="7"/>
      <c r="F223" s="8"/>
      <c r="G223" s="27">
        <f t="shared" si="11"/>
        <v>0</v>
      </c>
    </row>
    <row r="224" spans="1:7" ht="14.25">
      <c r="A224" s="10"/>
      <c r="B224" s="10"/>
      <c r="C224" s="26"/>
      <c r="D224" s="26"/>
      <c r="E224" s="7"/>
      <c r="F224" s="8"/>
      <c r="G224" s="27">
        <f t="shared" si="11"/>
        <v>0</v>
      </c>
    </row>
    <row r="225" spans="1:7" ht="14.25">
      <c r="A225" s="10"/>
      <c r="B225" s="10"/>
      <c r="C225" s="26"/>
      <c r="D225" s="26"/>
      <c r="E225" s="7"/>
      <c r="F225" s="8"/>
      <c r="G225" s="27">
        <f t="shared" si="11"/>
        <v>0</v>
      </c>
    </row>
    <row r="226" spans="1:7" ht="14.25">
      <c r="A226" s="10"/>
      <c r="B226" s="10"/>
      <c r="C226" s="26"/>
      <c r="D226" s="26"/>
      <c r="E226" s="7"/>
      <c r="F226" s="8"/>
      <c r="G226" s="27">
        <f t="shared" si="11"/>
        <v>0</v>
      </c>
    </row>
    <row r="227" spans="1:7" ht="14.25">
      <c r="A227" s="10"/>
      <c r="B227" s="10"/>
      <c r="C227" s="26"/>
      <c r="D227" s="26"/>
      <c r="E227" s="7"/>
      <c r="F227" s="8"/>
      <c r="G227" s="27">
        <f t="shared" si="11"/>
        <v>0</v>
      </c>
    </row>
    <row r="228" spans="1:7" ht="14.25">
      <c r="A228" s="10"/>
      <c r="B228" s="10"/>
      <c r="C228" s="26"/>
      <c r="D228" s="26"/>
      <c r="E228" s="7"/>
      <c r="F228" s="8"/>
      <c r="G228" s="27">
        <f t="shared" si="11"/>
        <v>0</v>
      </c>
    </row>
    <row r="229" spans="1:7" ht="14.25">
      <c r="A229" s="10"/>
      <c r="B229" s="10"/>
      <c r="C229" s="26"/>
      <c r="D229" s="26"/>
      <c r="E229" s="7"/>
      <c r="F229" s="8"/>
      <c r="G229" s="27">
        <f t="shared" si="11"/>
        <v>0</v>
      </c>
    </row>
    <row r="230" spans="1:7" ht="14.25">
      <c r="A230" s="10"/>
      <c r="B230" s="10"/>
      <c r="C230" s="26"/>
      <c r="D230" s="26"/>
      <c r="E230" s="7"/>
      <c r="F230" s="8"/>
      <c r="G230" s="27">
        <f t="shared" si="11"/>
        <v>0</v>
      </c>
    </row>
    <row r="231" spans="1:7" ht="15" thickBot="1">
      <c r="A231" s="10"/>
      <c r="B231" s="10"/>
      <c r="C231" s="28"/>
      <c r="D231" s="26"/>
      <c r="E231" s="24"/>
      <c r="F231" s="25"/>
      <c r="G231" s="37">
        <f t="shared" si="11"/>
        <v>0</v>
      </c>
    </row>
    <row r="232" spans="1:7" ht="15" thickBot="1">
      <c r="A232" s="10"/>
      <c r="B232" s="10"/>
      <c r="C232" s="333" t="str">
        <f>+A217&amp;", "&amp;B217</f>
        <v xml:space="preserve">, </v>
      </c>
      <c r="D232" s="334"/>
      <c r="E232" s="334"/>
      <c r="F232" s="38" t="s">
        <v>173</v>
      </c>
      <c r="G232" s="11">
        <f>SUM(G217:G231)</f>
        <v>0</v>
      </c>
    </row>
    <row r="233" spans="1:7" ht="15" thickBot="1">
      <c r="A233" s="4"/>
      <c r="B233" s="4"/>
      <c r="C233" s="4"/>
      <c r="D233" s="13"/>
      <c r="E233" s="4"/>
      <c r="F233" s="4"/>
      <c r="G233" s="4"/>
    </row>
    <row r="234" spans="1:7" ht="15" thickBot="1">
      <c r="A234" s="33" t="s">
        <v>0</v>
      </c>
      <c r="B234" s="42" t="s">
        <v>1</v>
      </c>
      <c r="C234" s="40" t="s">
        <v>2</v>
      </c>
      <c r="D234" s="35" t="s">
        <v>3</v>
      </c>
      <c r="E234" s="34" t="s">
        <v>8</v>
      </c>
      <c r="F234" s="34" t="s">
        <v>4</v>
      </c>
      <c r="G234" s="36" t="s">
        <v>5</v>
      </c>
    </row>
    <row r="235" spans="1:7" ht="15" thickBot="1">
      <c r="A235" s="39"/>
      <c r="B235" s="43"/>
      <c r="C235" s="41"/>
      <c r="D235" s="26"/>
      <c r="E235" s="30"/>
      <c r="F235" s="31"/>
      <c r="G235" s="32">
        <f t="shared" ref="G235:G249" si="12">IF(E235&lt;&gt;"",VLOOKUP(E235&amp;", "&amp;F235,PointSkema,2,FALSE),0)</f>
        <v>0</v>
      </c>
    </row>
    <row r="236" spans="1:7" ht="14.25">
      <c r="A236" s="10"/>
      <c r="B236" s="10"/>
      <c r="C236" s="26"/>
      <c r="D236" s="26"/>
      <c r="E236" s="7"/>
      <c r="F236" s="8"/>
      <c r="G236" s="27">
        <f t="shared" si="12"/>
        <v>0</v>
      </c>
    </row>
    <row r="237" spans="1:7" ht="14.25">
      <c r="A237" s="10"/>
      <c r="B237" s="10"/>
      <c r="C237" s="26"/>
      <c r="D237" s="26"/>
      <c r="E237" s="7"/>
      <c r="F237" s="8"/>
      <c r="G237" s="27">
        <f t="shared" si="12"/>
        <v>0</v>
      </c>
    </row>
    <row r="238" spans="1:7" ht="14.25">
      <c r="A238" s="10"/>
      <c r="B238" s="10"/>
      <c r="C238" s="26"/>
      <c r="D238" s="26"/>
      <c r="E238" s="7"/>
      <c r="F238" s="8"/>
      <c r="G238" s="27">
        <f t="shared" si="12"/>
        <v>0</v>
      </c>
    </row>
    <row r="239" spans="1:7" ht="14.25">
      <c r="A239" s="10"/>
      <c r="B239" s="10"/>
      <c r="C239" s="26"/>
      <c r="D239" s="26"/>
      <c r="E239" s="7"/>
      <c r="F239" s="8"/>
      <c r="G239" s="27">
        <f t="shared" si="12"/>
        <v>0</v>
      </c>
    </row>
    <row r="240" spans="1:7" ht="14.25">
      <c r="A240" s="10"/>
      <c r="B240" s="10"/>
      <c r="C240" s="26"/>
      <c r="D240" s="26"/>
      <c r="E240" s="7"/>
      <c r="F240" s="8"/>
      <c r="G240" s="27">
        <f t="shared" si="12"/>
        <v>0</v>
      </c>
    </row>
    <row r="241" spans="1:7" ht="14.25">
      <c r="A241" s="10"/>
      <c r="B241" s="10"/>
      <c r="C241" s="26"/>
      <c r="D241" s="26"/>
      <c r="E241" s="7"/>
      <c r="F241" s="8"/>
      <c r="G241" s="27">
        <f t="shared" si="12"/>
        <v>0</v>
      </c>
    </row>
    <row r="242" spans="1:7" ht="14.25">
      <c r="A242" s="10"/>
      <c r="B242" s="10"/>
      <c r="C242" s="26"/>
      <c r="D242" s="26"/>
      <c r="E242" s="7"/>
      <c r="F242" s="8"/>
      <c r="G242" s="27">
        <f t="shared" si="12"/>
        <v>0</v>
      </c>
    </row>
    <row r="243" spans="1:7" ht="14.25">
      <c r="A243" s="10"/>
      <c r="B243" s="10"/>
      <c r="C243" s="26"/>
      <c r="D243" s="26"/>
      <c r="E243" s="7"/>
      <c r="F243" s="8"/>
      <c r="G243" s="27">
        <f t="shared" si="12"/>
        <v>0</v>
      </c>
    </row>
    <row r="244" spans="1:7" ht="14.25">
      <c r="A244" s="10"/>
      <c r="B244" s="10"/>
      <c r="C244" s="26"/>
      <c r="D244" s="26"/>
      <c r="E244" s="7"/>
      <c r="F244" s="8"/>
      <c r="G244" s="27">
        <f t="shared" si="12"/>
        <v>0</v>
      </c>
    </row>
    <row r="245" spans="1:7" ht="14.25">
      <c r="A245" s="10"/>
      <c r="B245" s="10"/>
      <c r="C245" s="26"/>
      <c r="D245" s="26"/>
      <c r="E245" s="7"/>
      <c r="F245" s="8"/>
      <c r="G245" s="27">
        <f t="shared" si="12"/>
        <v>0</v>
      </c>
    </row>
    <row r="246" spans="1:7" ht="14.25">
      <c r="A246" s="10"/>
      <c r="B246" s="10"/>
      <c r="C246" s="26"/>
      <c r="D246" s="26"/>
      <c r="E246" s="7"/>
      <c r="F246" s="8"/>
      <c r="G246" s="27">
        <f t="shared" si="12"/>
        <v>0</v>
      </c>
    </row>
    <row r="247" spans="1:7" ht="14.25">
      <c r="A247" s="10"/>
      <c r="B247" s="10"/>
      <c r="C247" s="26"/>
      <c r="D247" s="26"/>
      <c r="E247" s="7"/>
      <c r="F247" s="8"/>
      <c r="G247" s="27">
        <f t="shared" si="12"/>
        <v>0</v>
      </c>
    </row>
    <row r="248" spans="1:7" ht="14.25">
      <c r="A248" s="10"/>
      <c r="B248" s="10"/>
      <c r="C248" s="26"/>
      <c r="D248" s="26"/>
      <c r="E248" s="7"/>
      <c r="F248" s="8"/>
      <c r="G248" s="27">
        <f t="shared" si="12"/>
        <v>0</v>
      </c>
    </row>
    <row r="249" spans="1:7" ht="15" thickBot="1">
      <c r="A249" s="10"/>
      <c r="B249" s="10"/>
      <c r="C249" s="28"/>
      <c r="D249" s="26"/>
      <c r="E249" s="24"/>
      <c r="F249" s="25"/>
      <c r="G249" s="37">
        <f t="shared" si="12"/>
        <v>0</v>
      </c>
    </row>
    <row r="250" spans="1:7" ht="15" thickBot="1">
      <c r="A250" s="10"/>
      <c r="B250" s="10"/>
      <c r="C250" s="333" t="str">
        <f>+A235&amp;", "&amp;B235</f>
        <v xml:space="preserve">, </v>
      </c>
      <c r="D250" s="334"/>
      <c r="E250" s="334"/>
      <c r="F250" s="38" t="s">
        <v>173</v>
      </c>
      <c r="G250" s="11">
        <f>SUM(G235:G249)</f>
        <v>0</v>
      </c>
    </row>
    <row r="251" spans="1:7" ht="14.25">
      <c r="A251" s="4"/>
      <c r="B251" s="4"/>
      <c r="C251" s="4"/>
      <c r="D251" s="13"/>
      <c r="E251" s="4"/>
      <c r="F251" s="4"/>
      <c r="G251" s="4"/>
    </row>
    <row r="252" spans="1:7" ht="15" thickBot="1">
      <c r="A252" s="4"/>
      <c r="B252" s="4"/>
      <c r="C252" s="4"/>
      <c r="D252" s="13"/>
      <c r="E252" s="4"/>
      <c r="F252" s="4"/>
      <c r="G252" s="4"/>
    </row>
    <row r="253" spans="1:7" ht="15" thickBot="1">
      <c r="A253" s="33" t="s">
        <v>0</v>
      </c>
      <c r="B253" s="42" t="s">
        <v>1</v>
      </c>
      <c r="C253" s="40" t="s">
        <v>2</v>
      </c>
      <c r="D253" s="35" t="s">
        <v>3</v>
      </c>
      <c r="E253" s="34" t="s">
        <v>8</v>
      </c>
      <c r="F253" s="34" t="s">
        <v>4</v>
      </c>
      <c r="G253" s="36" t="s">
        <v>5</v>
      </c>
    </row>
    <row r="254" spans="1:7" ht="15" thickBot="1">
      <c r="A254" s="39"/>
      <c r="B254" s="43"/>
      <c r="C254" s="41"/>
      <c r="D254" s="26"/>
      <c r="E254" s="30"/>
      <c r="F254" s="31"/>
      <c r="G254" s="32">
        <f t="shared" ref="G254:G268" si="13">IF(E254&lt;&gt;"",VLOOKUP(E254&amp;", "&amp;F254,PointSkema,2,FALSE),0)</f>
        <v>0</v>
      </c>
    </row>
    <row r="255" spans="1:7" ht="14.25">
      <c r="A255" s="10"/>
      <c r="B255" s="10"/>
      <c r="C255" s="26"/>
      <c r="D255" s="26"/>
      <c r="E255" s="7"/>
      <c r="F255" s="8"/>
      <c r="G255" s="27">
        <f t="shared" si="13"/>
        <v>0</v>
      </c>
    </row>
    <row r="256" spans="1:7" ht="14.25">
      <c r="A256" s="10"/>
      <c r="B256" s="10"/>
      <c r="C256" s="26"/>
      <c r="D256" s="26"/>
      <c r="E256" s="7"/>
      <c r="F256" s="8"/>
      <c r="G256" s="27">
        <f t="shared" si="13"/>
        <v>0</v>
      </c>
    </row>
    <row r="257" spans="1:7" ht="14.25">
      <c r="A257" s="10"/>
      <c r="B257" s="10"/>
      <c r="C257" s="26"/>
      <c r="D257" s="26"/>
      <c r="E257" s="7"/>
      <c r="F257" s="8"/>
      <c r="G257" s="27">
        <f t="shared" si="13"/>
        <v>0</v>
      </c>
    </row>
    <row r="258" spans="1:7" ht="14.25">
      <c r="A258" s="10"/>
      <c r="B258" s="10"/>
      <c r="C258" s="26"/>
      <c r="D258" s="26"/>
      <c r="E258" s="7"/>
      <c r="F258" s="8"/>
      <c r="G258" s="27">
        <f t="shared" si="13"/>
        <v>0</v>
      </c>
    </row>
    <row r="259" spans="1:7" ht="14.25">
      <c r="A259" s="10"/>
      <c r="B259" s="10"/>
      <c r="C259" s="26"/>
      <c r="D259" s="26"/>
      <c r="E259" s="7"/>
      <c r="F259" s="8"/>
      <c r="G259" s="27">
        <f t="shared" si="13"/>
        <v>0</v>
      </c>
    </row>
    <row r="260" spans="1:7" ht="14.25">
      <c r="A260" s="10"/>
      <c r="B260" s="10"/>
      <c r="C260" s="26"/>
      <c r="D260" s="26"/>
      <c r="E260" s="7"/>
      <c r="F260" s="8"/>
      <c r="G260" s="27">
        <f t="shared" si="13"/>
        <v>0</v>
      </c>
    </row>
    <row r="261" spans="1:7" ht="14.25">
      <c r="A261" s="10"/>
      <c r="B261" s="10"/>
      <c r="C261" s="26"/>
      <c r="D261" s="26"/>
      <c r="E261" s="7"/>
      <c r="F261" s="8"/>
      <c r="G261" s="27">
        <f t="shared" si="13"/>
        <v>0</v>
      </c>
    </row>
    <row r="262" spans="1:7" ht="14.25">
      <c r="A262" s="10"/>
      <c r="B262" s="10"/>
      <c r="C262" s="26"/>
      <c r="D262" s="26"/>
      <c r="E262" s="7"/>
      <c r="F262" s="8"/>
      <c r="G262" s="27">
        <f t="shared" si="13"/>
        <v>0</v>
      </c>
    </row>
    <row r="263" spans="1:7" ht="14.25">
      <c r="A263" s="10"/>
      <c r="B263" s="10"/>
      <c r="C263" s="26"/>
      <c r="D263" s="26"/>
      <c r="E263" s="7"/>
      <c r="F263" s="8"/>
      <c r="G263" s="27">
        <f t="shared" si="13"/>
        <v>0</v>
      </c>
    </row>
    <row r="264" spans="1:7" ht="14.25">
      <c r="A264" s="10"/>
      <c r="B264" s="10"/>
      <c r="C264" s="26"/>
      <c r="D264" s="26"/>
      <c r="E264" s="7"/>
      <c r="F264" s="8"/>
      <c r="G264" s="27">
        <f t="shared" si="13"/>
        <v>0</v>
      </c>
    </row>
    <row r="265" spans="1:7" ht="14.25">
      <c r="A265" s="10"/>
      <c r="B265" s="10"/>
      <c r="C265" s="26"/>
      <c r="D265" s="26"/>
      <c r="E265" s="7"/>
      <c r="F265" s="8"/>
      <c r="G265" s="27">
        <f t="shared" si="13"/>
        <v>0</v>
      </c>
    </row>
    <row r="266" spans="1:7" ht="14.25">
      <c r="A266" s="10"/>
      <c r="B266" s="10"/>
      <c r="C266" s="26"/>
      <c r="D266" s="26"/>
      <c r="E266" s="7"/>
      <c r="F266" s="8"/>
      <c r="G266" s="27">
        <f t="shared" si="13"/>
        <v>0</v>
      </c>
    </row>
    <row r="267" spans="1:7" ht="14.25">
      <c r="A267" s="10"/>
      <c r="B267" s="10"/>
      <c r="C267" s="26"/>
      <c r="D267" s="26"/>
      <c r="E267" s="7"/>
      <c r="F267" s="8"/>
      <c r="G267" s="27">
        <f t="shared" si="13"/>
        <v>0</v>
      </c>
    </row>
    <row r="268" spans="1:7" ht="15" thickBot="1">
      <c r="A268" s="10"/>
      <c r="B268" s="10"/>
      <c r="C268" s="28"/>
      <c r="D268" s="26"/>
      <c r="E268" s="24"/>
      <c r="F268" s="25"/>
      <c r="G268" s="37">
        <f t="shared" si="13"/>
        <v>0</v>
      </c>
    </row>
    <row r="269" spans="1:7" ht="15" thickBot="1">
      <c r="A269" s="10"/>
      <c r="B269" s="10"/>
      <c r="C269" s="333" t="str">
        <f>+A254&amp;", "&amp;B254</f>
        <v xml:space="preserve">, </v>
      </c>
      <c r="D269" s="334"/>
      <c r="E269" s="334"/>
      <c r="F269" s="38" t="s">
        <v>173</v>
      </c>
      <c r="G269" s="11">
        <f>SUM(G254:G268)</f>
        <v>0</v>
      </c>
    </row>
    <row r="270" spans="1:7" ht="15" thickBot="1">
      <c r="A270" s="4"/>
      <c r="B270" s="4"/>
      <c r="C270" s="4"/>
      <c r="D270" s="13"/>
      <c r="E270" s="4"/>
      <c r="F270" s="4"/>
      <c r="G270" s="4"/>
    </row>
    <row r="271" spans="1:7" ht="15" thickBot="1">
      <c r="A271" s="33" t="s">
        <v>0</v>
      </c>
      <c r="B271" s="42" t="s">
        <v>1</v>
      </c>
      <c r="C271" s="40" t="s">
        <v>2</v>
      </c>
      <c r="D271" s="35" t="s">
        <v>3</v>
      </c>
      <c r="E271" s="34" t="s">
        <v>8</v>
      </c>
      <c r="F271" s="34" t="s">
        <v>4</v>
      </c>
      <c r="G271" s="36" t="s">
        <v>5</v>
      </c>
    </row>
    <row r="272" spans="1:7" ht="15" thickBot="1">
      <c r="A272" s="39"/>
      <c r="B272" s="43"/>
      <c r="C272" s="41"/>
      <c r="D272" s="26"/>
      <c r="E272" s="30"/>
      <c r="F272" s="31"/>
      <c r="G272" s="32">
        <f t="shared" ref="G272:G286" si="14">IF(E272&lt;&gt;"",VLOOKUP(E272&amp;", "&amp;F272,PointSkema,2,FALSE),0)</f>
        <v>0</v>
      </c>
    </row>
    <row r="273" spans="1:7" ht="14.25">
      <c r="A273" s="10"/>
      <c r="B273" s="10"/>
      <c r="C273" s="26"/>
      <c r="D273" s="26"/>
      <c r="E273" s="7"/>
      <c r="F273" s="8"/>
      <c r="G273" s="27">
        <f t="shared" si="14"/>
        <v>0</v>
      </c>
    </row>
    <row r="274" spans="1:7" ht="14.25">
      <c r="A274" s="10"/>
      <c r="B274" s="10"/>
      <c r="C274" s="26"/>
      <c r="D274" s="26"/>
      <c r="E274" s="7"/>
      <c r="F274" s="8"/>
      <c r="G274" s="27">
        <f t="shared" si="14"/>
        <v>0</v>
      </c>
    </row>
    <row r="275" spans="1:7" ht="14.25">
      <c r="A275" s="10"/>
      <c r="B275" s="10"/>
      <c r="C275" s="26"/>
      <c r="D275" s="26"/>
      <c r="E275" s="7"/>
      <c r="F275" s="8"/>
      <c r="G275" s="27">
        <f t="shared" si="14"/>
        <v>0</v>
      </c>
    </row>
    <row r="276" spans="1:7" ht="14.25">
      <c r="A276" s="10"/>
      <c r="B276" s="10"/>
      <c r="C276" s="26"/>
      <c r="D276" s="26"/>
      <c r="E276" s="7"/>
      <c r="F276" s="8"/>
      <c r="G276" s="27">
        <f t="shared" si="14"/>
        <v>0</v>
      </c>
    </row>
    <row r="277" spans="1:7" ht="14.25">
      <c r="A277" s="10"/>
      <c r="B277" s="10"/>
      <c r="C277" s="26"/>
      <c r="D277" s="26"/>
      <c r="E277" s="7"/>
      <c r="F277" s="8"/>
      <c r="G277" s="27">
        <f t="shared" si="14"/>
        <v>0</v>
      </c>
    </row>
    <row r="278" spans="1:7" ht="14.25">
      <c r="A278" s="10"/>
      <c r="B278" s="10"/>
      <c r="C278" s="26"/>
      <c r="D278" s="26"/>
      <c r="E278" s="7"/>
      <c r="F278" s="8"/>
      <c r="G278" s="27">
        <f t="shared" si="14"/>
        <v>0</v>
      </c>
    </row>
    <row r="279" spans="1:7" ht="14.25">
      <c r="A279" s="10"/>
      <c r="B279" s="10"/>
      <c r="C279" s="26"/>
      <c r="D279" s="26"/>
      <c r="E279" s="7"/>
      <c r="F279" s="8"/>
      <c r="G279" s="27">
        <f t="shared" si="14"/>
        <v>0</v>
      </c>
    </row>
    <row r="280" spans="1:7" ht="14.25">
      <c r="A280" s="10"/>
      <c r="B280" s="10"/>
      <c r="C280" s="26"/>
      <c r="D280" s="26"/>
      <c r="E280" s="7"/>
      <c r="F280" s="8"/>
      <c r="G280" s="27">
        <f t="shared" si="14"/>
        <v>0</v>
      </c>
    </row>
    <row r="281" spans="1:7" ht="14.25">
      <c r="A281" s="10"/>
      <c r="B281" s="10"/>
      <c r="C281" s="26"/>
      <c r="D281" s="26"/>
      <c r="E281" s="7"/>
      <c r="F281" s="8"/>
      <c r="G281" s="27">
        <f t="shared" si="14"/>
        <v>0</v>
      </c>
    </row>
    <row r="282" spans="1:7" ht="14.25">
      <c r="A282" s="10"/>
      <c r="B282" s="10"/>
      <c r="C282" s="26"/>
      <c r="D282" s="26"/>
      <c r="E282" s="7"/>
      <c r="F282" s="8"/>
      <c r="G282" s="27">
        <f t="shared" si="14"/>
        <v>0</v>
      </c>
    </row>
    <row r="283" spans="1:7" ht="14.25">
      <c r="A283" s="10"/>
      <c r="B283" s="10"/>
      <c r="C283" s="26"/>
      <c r="D283" s="26"/>
      <c r="E283" s="7"/>
      <c r="F283" s="8"/>
      <c r="G283" s="27">
        <f t="shared" si="14"/>
        <v>0</v>
      </c>
    </row>
    <row r="284" spans="1:7" ht="14.25">
      <c r="A284" s="10"/>
      <c r="B284" s="10"/>
      <c r="C284" s="26"/>
      <c r="D284" s="26"/>
      <c r="E284" s="7"/>
      <c r="F284" s="8"/>
      <c r="G284" s="27">
        <f t="shared" si="14"/>
        <v>0</v>
      </c>
    </row>
    <row r="285" spans="1:7" ht="14.25">
      <c r="A285" s="10"/>
      <c r="B285" s="10"/>
      <c r="C285" s="26"/>
      <c r="D285" s="26"/>
      <c r="E285" s="7"/>
      <c r="F285" s="8"/>
      <c r="G285" s="27">
        <f t="shared" si="14"/>
        <v>0</v>
      </c>
    </row>
    <row r="286" spans="1:7" ht="15" thickBot="1">
      <c r="A286" s="10"/>
      <c r="B286" s="10"/>
      <c r="C286" s="28"/>
      <c r="D286" s="26"/>
      <c r="E286" s="24"/>
      <c r="F286" s="25"/>
      <c r="G286" s="37">
        <f t="shared" si="14"/>
        <v>0</v>
      </c>
    </row>
    <row r="287" spans="1:7" ht="15" thickBot="1">
      <c r="A287" s="10"/>
      <c r="B287" s="10"/>
      <c r="C287" s="333" t="str">
        <f>+A272&amp;", "&amp;B272</f>
        <v xml:space="preserve">, </v>
      </c>
      <c r="D287" s="334"/>
      <c r="E287" s="334"/>
      <c r="F287" s="38" t="s">
        <v>173</v>
      </c>
      <c r="G287" s="11">
        <f>SUM(G272:G286)</f>
        <v>0</v>
      </c>
    </row>
    <row r="288" spans="1:7" ht="15" thickBot="1">
      <c r="A288" s="4"/>
      <c r="B288" s="4"/>
      <c r="C288" s="4"/>
      <c r="D288" s="13"/>
      <c r="E288" s="4"/>
      <c r="F288" s="4"/>
      <c r="G288" s="4"/>
    </row>
    <row r="289" spans="1:7" ht="15" thickBot="1">
      <c r="A289" s="33" t="s">
        <v>0</v>
      </c>
      <c r="B289" s="42" t="s">
        <v>1</v>
      </c>
      <c r="C289" s="40" t="s">
        <v>2</v>
      </c>
      <c r="D289" s="35" t="s">
        <v>3</v>
      </c>
      <c r="E289" s="34" t="s">
        <v>8</v>
      </c>
      <c r="F289" s="34" t="s">
        <v>4</v>
      </c>
      <c r="G289" s="36" t="s">
        <v>5</v>
      </c>
    </row>
    <row r="290" spans="1:7" ht="15" thickBot="1">
      <c r="A290" s="39"/>
      <c r="B290" s="43"/>
      <c r="C290" s="41"/>
      <c r="D290" s="26"/>
      <c r="E290" s="30"/>
      <c r="F290" s="31"/>
      <c r="G290" s="32">
        <f t="shared" ref="G290:G304" si="15">IF(E290&lt;&gt;"",VLOOKUP(E290&amp;", "&amp;F290,PointSkema,2,FALSE),0)</f>
        <v>0</v>
      </c>
    </row>
    <row r="291" spans="1:7" ht="14.25">
      <c r="A291" s="10"/>
      <c r="B291" s="10"/>
      <c r="C291" s="26"/>
      <c r="D291" s="26"/>
      <c r="E291" s="7"/>
      <c r="F291" s="8"/>
      <c r="G291" s="27">
        <f t="shared" si="15"/>
        <v>0</v>
      </c>
    </row>
    <row r="292" spans="1:7" ht="14.25">
      <c r="A292" s="10"/>
      <c r="B292" s="10"/>
      <c r="C292" s="26"/>
      <c r="D292" s="26"/>
      <c r="E292" s="7"/>
      <c r="F292" s="8"/>
      <c r="G292" s="27">
        <f t="shared" si="15"/>
        <v>0</v>
      </c>
    </row>
    <row r="293" spans="1:7" ht="14.25">
      <c r="A293" s="10"/>
      <c r="B293" s="10"/>
      <c r="C293" s="26"/>
      <c r="D293" s="26"/>
      <c r="E293" s="7"/>
      <c r="F293" s="8"/>
      <c r="G293" s="27">
        <f t="shared" si="15"/>
        <v>0</v>
      </c>
    </row>
    <row r="294" spans="1:7" ht="14.25">
      <c r="A294" s="10"/>
      <c r="B294" s="10"/>
      <c r="C294" s="26"/>
      <c r="D294" s="26"/>
      <c r="E294" s="7"/>
      <c r="F294" s="8"/>
      <c r="G294" s="27">
        <f t="shared" si="15"/>
        <v>0</v>
      </c>
    </row>
    <row r="295" spans="1:7" ht="14.25">
      <c r="A295" s="10"/>
      <c r="B295" s="10"/>
      <c r="C295" s="26"/>
      <c r="D295" s="26"/>
      <c r="E295" s="7"/>
      <c r="F295" s="8"/>
      <c r="G295" s="27">
        <f t="shared" si="15"/>
        <v>0</v>
      </c>
    </row>
    <row r="296" spans="1:7" ht="14.25">
      <c r="A296" s="10"/>
      <c r="B296" s="10"/>
      <c r="C296" s="26"/>
      <c r="D296" s="26"/>
      <c r="E296" s="7"/>
      <c r="F296" s="8"/>
      <c r="G296" s="27">
        <f t="shared" si="15"/>
        <v>0</v>
      </c>
    </row>
    <row r="297" spans="1:7" ht="14.25">
      <c r="A297" s="10"/>
      <c r="B297" s="10"/>
      <c r="C297" s="26"/>
      <c r="D297" s="26"/>
      <c r="E297" s="7"/>
      <c r="F297" s="8"/>
      <c r="G297" s="27">
        <f t="shared" si="15"/>
        <v>0</v>
      </c>
    </row>
    <row r="298" spans="1:7" ht="14.25">
      <c r="A298" s="10"/>
      <c r="B298" s="10"/>
      <c r="C298" s="26"/>
      <c r="D298" s="26"/>
      <c r="E298" s="7"/>
      <c r="F298" s="8"/>
      <c r="G298" s="27">
        <f t="shared" si="15"/>
        <v>0</v>
      </c>
    </row>
    <row r="299" spans="1:7" ht="14.25">
      <c r="A299" s="10"/>
      <c r="B299" s="10"/>
      <c r="C299" s="26"/>
      <c r="D299" s="26"/>
      <c r="E299" s="7"/>
      <c r="F299" s="8"/>
      <c r="G299" s="27">
        <f t="shared" si="15"/>
        <v>0</v>
      </c>
    </row>
    <row r="300" spans="1:7" ht="14.25">
      <c r="A300" s="10"/>
      <c r="B300" s="10"/>
      <c r="C300" s="26"/>
      <c r="D300" s="26"/>
      <c r="E300" s="7"/>
      <c r="F300" s="8"/>
      <c r="G300" s="27">
        <f t="shared" si="15"/>
        <v>0</v>
      </c>
    </row>
    <row r="301" spans="1:7" ht="14.25">
      <c r="A301" s="10"/>
      <c r="B301" s="10"/>
      <c r="C301" s="26"/>
      <c r="D301" s="26"/>
      <c r="E301" s="7"/>
      <c r="F301" s="8"/>
      <c r="G301" s="27">
        <f t="shared" si="15"/>
        <v>0</v>
      </c>
    </row>
    <row r="302" spans="1:7" ht="14.25">
      <c r="A302" s="10"/>
      <c r="B302" s="10"/>
      <c r="C302" s="26"/>
      <c r="D302" s="26"/>
      <c r="E302" s="7"/>
      <c r="F302" s="8"/>
      <c r="G302" s="27">
        <f t="shared" si="15"/>
        <v>0</v>
      </c>
    </row>
    <row r="303" spans="1:7" ht="14.25">
      <c r="A303" s="10"/>
      <c r="B303" s="10"/>
      <c r="C303" s="26"/>
      <c r="D303" s="26"/>
      <c r="E303" s="7"/>
      <c r="F303" s="8"/>
      <c r="G303" s="27">
        <f t="shared" si="15"/>
        <v>0</v>
      </c>
    </row>
    <row r="304" spans="1:7" ht="15" thickBot="1">
      <c r="A304" s="10"/>
      <c r="B304" s="10"/>
      <c r="C304" s="28"/>
      <c r="D304" s="26"/>
      <c r="E304" s="24"/>
      <c r="F304" s="25"/>
      <c r="G304" s="37">
        <f t="shared" si="15"/>
        <v>0</v>
      </c>
    </row>
    <row r="305" spans="1:7" ht="15" thickBot="1">
      <c r="A305" s="10"/>
      <c r="B305" s="10"/>
      <c r="C305" s="333" t="str">
        <f>+A290&amp;", "&amp;B290</f>
        <v xml:space="preserve">, </v>
      </c>
      <c r="D305" s="334"/>
      <c r="E305" s="334"/>
      <c r="F305" s="38" t="s">
        <v>173</v>
      </c>
      <c r="G305" s="11">
        <f>SUM(G290:G304)</f>
        <v>0</v>
      </c>
    </row>
    <row r="306" spans="1:7" ht="14.25">
      <c r="A306" s="4"/>
      <c r="B306" s="4"/>
      <c r="C306" s="4"/>
      <c r="D306" s="13"/>
      <c r="E306" s="4"/>
      <c r="F306" s="4"/>
      <c r="G306" s="4"/>
    </row>
    <row r="307" spans="1:7" ht="15" thickBot="1">
      <c r="A307" s="4"/>
      <c r="B307" s="4"/>
      <c r="C307" s="4"/>
      <c r="D307" s="13"/>
      <c r="E307" s="4"/>
      <c r="F307" s="4"/>
      <c r="G307" s="4"/>
    </row>
    <row r="308" spans="1:7" ht="15" thickBot="1">
      <c r="A308" s="33" t="s">
        <v>0</v>
      </c>
      <c r="B308" s="42" t="s">
        <v>1</v>
      </c>
      <c r="C308" s="40" t="s">
        <v>2</v>
      </c>
      <c r="D308" s="35" t="s">
        <v>3</v>
      </c>
      <c r="E308" s="34" t="s">
        <v>8</v>
      </c>
      <c r="F308" s="34" t="s">
        <v>4</v>
      </c>
      <c r="G308" s="36" t="s">
        <v>5</v>
      </c>
    </row>
    <row r="309" spans="1:7" ht="15" thickBot="1">
      <c r="A309" s="39"/>
      <c r="B309" s="43"/>
      <c r="C309" s="41"/>
      <c r="D309" s="26"/>
      <c r="E309" s="30"/>
      <c r="F309" s="31"/>
      <c r="G309" s="32">
        <f t="shared" ref="G309:G323" si="16">IF(E309&lt;&gt;"",VLOOKUP(E309&amp;", "&amp;F309,PointSkema,2,FALSE),0)</f>
        <v>0</v>
      </c>
    </row>
    <row r="310" spans="1:7" ht="14.25">
      <c r="A310" s="10"/>
      <c r="B310" s="10"/>
      <c r="C310" s="26"/>
      <c r="D310" s="26"/>
      <c r="E310" s="7"/>
      <c r="F310" s="8"/>
      <c r="G310" s="27">
        <f t="shared" si="16"/>
        <v>0</v>
      </c>
    </row>
    <row r="311" spans="1:7" ht="14.25">
      <c r="A311" s="10"/>
      <c r="B311" s="10"/>
      <c r="C311" s="26"/>
      <c r="D311" s="26"/>
      <c r="E311" s="7"/>
      <c r="F311" s="8"/>
      <c r="G311" s="27">
        <f t="shared" si="16"/>
        <v>0</v>
      </c>
    </row>
    <row r="312" spans="1:7" ht="14.25">
      <c r="A312" s="10"/>
      <c r="B312" s="10"/>
      <c r="C312" s="26"/>
      <c r="D312" s="26"/>
      <c r="E312" s="7"/>
      <c r="F312" s="8"/>
      <c r="G312" s="27">
        <f t="shared" si="16"/>
        <v>0</v>
      </c>
    </row>
    <row r="313" spans="1:7" ht="14.25">
      <c r="A313" s="10"/>
      <c r="B313" s="10"/>
      <c r="C313" s="26"/>
      <c r="D313" s="26"/>
      <c r="E313" s="7"/>
      <c r="F313" s="8"/>
      <c r="G313" s="27">
        <f t="shared" si="16"/>
        <v>0</v>
      </c>
    </row>
    <row r="314" spans="1:7" ht="14.25">
      <c r="A314" s="10"/>
      <c r="B314" s="10"/>
      <c r="C314" s="26"/>
      <c r="D314" s="26"/>
      <c r="E314" s="7"/>
      <c r="F314" s="8"/>
      <c r="G314" s="27">
        <f t="shared" si="16"/>
        <v>0</v>
      </c>
    </row>
    <row r="315" spans="1:7" ht="14.25">
      <c r="A315" s="10"/>
      <c r="B315" s="10"/>
      <c r="C315" s="26"/>
      <c r="D315" s="26"/>
      <c r="E315" s="7"/>
      <c r="F315" s="8"/>
      <c r="G315" s="27">
        <f t="shared" si="16"/>
        <v>0</v>
      </c>
    </row>
    <row r="316" spans="1:7" ht="14.25">
      <c r="A316" s="10"/>
      <c r="B316" s="10"/>
      <c r="C316" s="26"/>
      <c r="D316" s="26"/>
      <c r="E316" s="7"/>
      <c r="F316" s="8"/>
      <c r="G316" s="27">
        <f t="shared" si="16"/>
        <v>0</v>
      </c>
    </row>
    <row r="317" spans="1:7" ht="14.25">
      <c r="A317" s="10"/>
      <c r="B317" s="10"/>
      <c r="C317" s="26"/>
      <c r="D317" s="26"/>
      <c r="E317" s="7"/>
      <c r="F317" s="8"/>
      <c r="G317" s="27">
        <f t="shared" si="16"/>
        <v>0</v>
      </c>
    </row>
    <row r="318" spans="1:7" ht="14.25">
      <c r="A318" s="10"/>
      <c r="B318" s="10"/>
      <c r="C318" s="26"/>
      <c r="D318" s="26"/>
      <c r="E318" s="7"/>
      <c r="F318" s="8"/>
      <c r="G318" s="27">
        <f t="shared" si="16"/>
        <v>0</v>
      </c>
    </row>
    <row r="319" spans="1:7" ht="14.25">
      <c r="A319" s="10"/>
      <c r="B319" s="10"/>
      <c r="C319" s="26"/>
      <c r="D319" s="26"/>
      <c r="E319" s="7"/>
      <c r="F319" s="8"/>
      <c r="G319" s="27">
        <f t="shared" si="16"/>
        <v>0</v>
      </c>
    </row>
    <row r="320" spans="1:7" ht="14.25">
      <c r="A320" s="10"/>
      <c r="B320" s="10"/>
      <c r="C320" s="26"/>
      <c r="D320" s="26"/>
      <c r="E320" s="7"/>
      <c r="F320" s="8"/>
      <c r="G320" s="27">
        <f t="shared" si="16"/>
        <v>0</v>
      </c>
    </row>
    <row r="321" spans="1:7" ht="14.25">
      <c r="A321" s="10"/>
      <c r="B321" s="10"/>
      <c r="C321" s="26"/>
      <c r="D321" s="26"/>
      <c r="E321" s="7"/>
      <c r="F321" s="8"/>
      <c r="G321" s="27">
        <f t="shared" si="16"/>
        <v>0</v>
      </c>
    </row>
    <row r="322" spans="1:7" ht="14.25">
      <c r="A322" s="10"/>
      <c r="B322" s="10"/>
      <c r="C322" s="26"/>
      <c r="D322" s="26"/>
      <c r="E322" s="7"/>
      <c r="F322" s="8"/>
      <c r="G322" s="27">
        <f t="shared" si="16"/>
        <v>0</v>
      </c>
    </row>
    <row r="323" spans="1:7" ht="15" thickBot="1">
      <c r="A323" s="10"/>
      <c r="B323" s="10"/>
      <c r="C323" s="28"/>
      <c r="D323" s="26"/>
      <c r="E323" s="24"/>
      <c r="F323" s="25"/>
      <c r="G323" s="37">
        <f t="shared" si="16"/>
        <v>0</v>
      </c>
    </row>
    <row r="324" spans="1:7" ht="15" thickBot="1">
      <c r="A324" s="10"/>
      <c r="B324" s="10"/>
      <c r="C324" s="333" t="str">
        <f>+A309&amp;", "&amp;B309</f>
        <v xml:space="preserve">, </v>
      </c>
      <c r="D324" s="334"/>
      <c r="E324" s="334"/>
      <c r="F324" s="38" t="s">
        <v>173</v>
      </c>
      <c r="G324" s="11">
        <f>SUM(G309:G323)</f>
        <v>0</v>
      </c>
    </row>
    <row r="325" spans="1:7" ht="15" thickBot="1">
      <c r="A325" s="4"/>
      <c r="B325" s="4"/>
      <c r="C325" s="4"/>
      <c r="D325" s="13"/>
      <c r="E325" s="4"/>
      <c r="F325" s="4"/>
      <c r="G325" s="4"/>
    </row>
    <row r="326" spans="1:7" ht="15" thickBot="1">
      <c r="A326" s="33" t="s">
        <v>0</v>
      </c>
      <c r="B326" s="42" t="s">
        <v>1</v>
      </c>
      <c r="C326" s="40" t="s">
        <v>2</v>
      </c>
      <c r="D326" s="35" t="s">
        <v>3</v>
      </c>
      <c r="E326" s="34" t="s">
        <v>8</v>
      </c>
      <c r="F326" s="34" t="s">
        <v>4</v>
      </c>
      <c r="G326" s="36" t="s">
        <v>5</v>
      </c>
    </row>
    <row r="327" spans="1:7" ht="15" thickBot="1">
      <c r="A327" s="39"/>
      <c r="B327" s="43"/>
      <c r="C327" s="41"/>
      <c r="D327" s="26"/>
      <c r="E327" s="30"/>
      <c r="F327" s="31"/>
      <c r="G327" s="32">
        <f t="shared" ref="G327:G341" si="17">IF(E327&lt;&gt;"",VLOOKUP(E327&amp;", "&amp;F327,PointSkema,2,FALSE),0)</f>
        <v>0</v>
      </c>
    </row>
    <row r="328" spans="1:7" ht="14.25">
      <c r="A328" s="10"/>
      <c r="B328" s="10"/>
      <c r="C328" s="26"/>
      <c r="D328" s="26"/>
      <c r="E328" s="7"/>
      <c r="F328" s="8"/>
      <c r="G328" s="27">
        <f t="shared" si="17"/>
        <v>0</v>
      </c>
    </row>
    <row r="329" spans="1:7" ht="14.25">
      <c r="A329" s="10"/>
      <c r="B329" s="10"/>
      <c r="C329" s="26"/>
      <c r="D329" s="26"/>
      <c r="E329" s="7"/>
      <c r="F329" s="8"/>
      <c r="G329" s="27">
        <f t="shared" si="17"/>
        <v>0</v>
      </c>
    </row>
    <row r="330" spans="1:7" ht="14.25">
      <c r="A330" s="10"/>
      <c r="B330" s="10"/>
      <c r="C330" s="26"/>
      <c r="D330" s="26"/>
      <c r="E330" s="7"/>
      <c r="F330" s="8"/>
      <c r="G330" s="27">
        <f t="shared" si="17"/>
        <v>0</v>
      </c>
    </row>
    <row r="331" spans="1:7" ht="14.25">
      <c r="A331" s="10"/>
      <c r="B331" s="10"/>
      <c r="C331" s="26"/>
      <c r="D331" s="26"/>
      <c r="E331" s="7"/>
      <c r="F331" s="8"/>
      <c r="G331" s="27">
        <f t="shared" si="17"/>
        <v>0</v>
      </c>
    </row>
    <row r="332" spans="1:7" ht="14.25">
      <c r="A332" s="10"/>
      <c r="B332" s="10"/>
      <c r="C332" s="26"/>
      <c r="D332" s="26"/>
      <c r="E332" s="7"/>
      <c r="F332" s="8"/>
      <c r="G332" s="27">
        <f t="shared" si="17"/>
        <v>0</v>
      </c>
    </row>
    <row r="333" spans="1:7" ht="14.25">
      <c r="A333" s="10"/>
      <c r="B333" s="10"/>
      <c r="C333" s="26"/>
      <c r="D333" s="26"/>
      <c r="E333" s="7"/>
      <c r="F333" s="8"/>
      <c r="G333" s="27">
        <f t="shared" si="17"/>
        <v>0</v>
      </c>
    </row>
    <row r="334" spans="1:7" ht="14.25">
      <c r="A334" s="10"/>
      <c r="B334" s="10"/>
      <c r="C334" s="26"/>
      <c r="D334" s="26"/>
      <c r="E334" s="7"/>
      <c r="F334" s="8"/>
      <c r="G334" s="27">
        <f t="shared" si="17"/>
        <v>0</v>
      </c>
    </row>
    <row r="335" spans="1:7" ht="14.25">
      <c r="A335" s="10"/>
      <c r="B335" s="10"/>
      <c r="C335" s="26"/>
      <c r="D335" s="26"/>
      <c r="E335" s="7"/>
      <c r="F335" s="8"/>
      <c r="G335" s="27">
        <f t="shared" si="17"/>
        <v>0</v>
      </c>
    </row>
    <row r="336" spans="1:7" ht="14.25">
      <c r="A336" s="10"/>
      <c r="B336" s="10"/>
      <c r="C336" s="26"/>
      <c r="D336" s="26"/>
      <c r="E336" s="7"/>
      <c r="F336" s="8"/>
      <c r="G336" s="27">
        <f t="shared" si="17"/>
        <v>0</v>
      </c>
    </row>
    <row r="337" spans="1:7" ht="14.25">
      <c r="A337" s="10"/>
      <c r="B337" s="10"/>
      <c r="C337" s="26"/>
      <c r="D337" s="26"/>
      <c r="E337" s="7"/>
      <c r="F337" s="8"/>
      <c r="G337" s="27">
        <f t="shared" si="17"/>
        <v>0</v>
      </c>
    </row>
    <row r="338" spans="1:7" ht="14.25">
      <c r="A338" s="10"/>
      <c r="B338" s="10"/>
      <c r="C338" s="26"/>
      <c r="D338" s="26"/>
      <c r="E338" s="7"/>
      <c r="F338" s="8"/>
      <c r="G338" s="27">
        <f t="shared" si="17"/>
        <v>0</v>
      </c>
    </row>
    <row r="339" spans="1:7" ht="14.25">
      <c r="A339" s="10"/>
      <c r="B339" s="10"/>
      <c r="C339" s="26"/>
      <c r="D339" s="26"/>
      <c r="E339" s="7"/>
      <c r="F339" s="8"/>
      <c r="G339" s="27">
        <f t="shared" si="17"/>
        <v>0</v>
      </c>
    </row>
    <row r="340" spans="1:7" ht="14.25">
      <c r="A340" s="10"/>
      <c r="B340" s="10"/>
      <c r="C340" s="26"/>
      <c r="D340" s="26"/>
      <c r="E340" s="7"/>
      <c r="F340" s="8"/>
      <c r="G340" s="27">
        <f t="shared" si="17"/>
        <v>0</v>
      </c>
    </row>
    <row r="341" spans="1:7" ht="15" thickBot="1">
      <c r="A341" s="10"/>
      <c r="B341" s="10"/>
      <c r="C341" s="28"/>
      <c r="D341" s="26"/>
      <c r="E341" s="24"/>
      <c r="F341" s="25"/>
      <c r="G341" s="37">
        <f t="shared" si="17"/>
        <v>0</v>
      </c>
    </row>
    <row r="342" spans="1:7" ht="15" thickBot="1">
      <c r="A342" s="10"/>
      <c r="B342" s="10"/>
      <c r="C342" s="333" t="str">
        <f>+A327&amp;", "&amp;B327</f>
        <v xml:space="preserve">, </v>
      </c>
      <c r="D342" s="334"/>
      <c r="E342" s="334"/>
      <c r="F342" s="38" t="s">
        <v>173</v>
      </c>
      <c r="G342" s="11">
        <f>SUM(G327:G341)</f>
        <v>0</v>
      </c>
    </row>
    <row r="343" spans="1:7" ht="15" thickBot="1">
      <c r="A343" s="4"/>
      <c r="B343" s="4"/>
      <c r="C343" s="4"/>
      <c r="D343" s="13"/>
      <c r="E343" s="4"/>
      <c r="F343" s="4"/>
      <c r="G343" s="4"/>
    </row>
    <row r="344" spans="1:7" ht="15" thickBot="1">
      <c r="A344" s="33" t="s">
        <v>0</v>
      </c>
      <c r="B344" s="42" t="s">
        <v>1</v>
      </c>
      <c r="C344" s="40" t="s">
        <v>2</v>
      </c>
      <c r="D344" s="35" t="s">
        <v>3</v>
      </c>
      <c r="E344" s="34" t="s">
        <v>8</v>
      </c>
      <c r="F344" s="34" t="s">
        <v>4</v>
      </c>
      <c r="G344" s="36" t="s">
        <v>5</v>
      </c>
    </row>
    <row r="345" spans="1:7" ht="15" thickBot="1">
      <c r="A345" s="39"/>
      <c r="B345" s="43"/>
      <c r="C345" s="41"/>
      <c r="D345" s="26"/>
      <c r="E345" s="30"/>
      <c r="F345" s="31"/>
      <c r="G345" s="32">
        <f t="shared" ref="G345:G359" si="18">IF(E345&lt;&gt;"",VLOOKUP(E345&amp;", "&amp;F345,PointSkema,2,FALSE),0)</f>
        <v>0</v>
      </c>
    </row>
    <row r="346" spans="1:7" ht="14.25">
      <c r="A346" s="10"/>
      <c r="B346" s="10"/>
      <c r="C346" s="26"/>
      <c r="D346" s="26"/>
      <c r="E346" s="7"/>
      <c r="F346" s="8"/>
      <c r="G346" s="27">
        <f t="shared" si="18"/>
        <v>0</v>
      </c>
    </row>
    <row r="347" spans="1:7" ht="14.25">
      <c r="A347" s="10"/>
      <c r="B347" s="10"/>
      <c r="C347" s="26"/>
      <c r="D347" s="26"/>
      <c r="E347" s="7"/>
      <c r="F347" s="8"/>
      <c r="G347" s="27">
        <f t="shared" si="18"/>
        <v>0</v>
      </c>
    </row>
    <row r="348" spans="1:7" ht="14.25">
      <c r="A348" s="10"/>
      <c r="B348" s="10"/>
      <c r="C348" s="26"/>
      <c r="D348" s="26"/>
      <c r="E348" s="7"/>
      <c r="F348" s="8"/>
      <c r="G348" s="27">
        <f t="shared" si="18"/>
        <v>0</v>
      </c>
    </row>
    <row r="349" spans="1:7" ht="14.25">
      <c r="A349" s="10"/>
      <c r="B349" s="10"/>
      <c r="C349" s="26"/>
      <c r="D349" s="26"/>
      <c r="E349" s="7"/>
      <c r="F349" s="8"/>
      <c r="G349" s="27">
        <f t="shared" si="18"/>
        <v>0</v>
      </c>
    </row>
    <row r="350" spans="1:7" ht="14.25">
      <c r="A350" s="10"/>
      <c r="B350" s="10"/>
      <c r="C350" s="26"/>
      <c r="D350" s="26"/>
      <c r="E350" s="7"/>
      <c r="F350" s="8"/>
      <c r="G350" s="27">
        <f t="shared" si="18"/>
        <v>0</v>
      </c>
    </row>
    <row r="351" spans="1:7" ht="14.25">
      <c r="A351" s="10"/>
      <c r="B351" s="10"/>
      <c r="C351" s="26"/>
      <c r="D351" s="26"/>
      <c r="E351" s="7"/>
      <c r="F351" s="8"/>
      <c r="G351" s="27">
        <f t="shared" si="18"/>
        <v>0</v>
      </c>
    </row>
    <row r="352" spans="1:7" ht="14.25">
      <c r="A352" s="10"/>
      <c r="B352" s="10"/>
      <c r="C352" s="26"/>
      <c r="D352" s="26"/>
      <c r="E352" s="7"/>
      <c r="F352" s="8"/>
      <c r="G352" s="27">
        <f t="shared" si="18"/>
        <v>0</v>
      </c>
    </row>
    <row r="353" spans="1:7" ht="14.25">
      <c r="A353" s="10"/>
      <c r="B353" s="10"/>
      <c r="C353" s="26"/>
      <c r="D353" s="26"/>
      <c r="E353" s="7"/>
      <c r="F353" s="8"/>
      <c r="G353" s="27">
        <f t="shared" si="18"/>
        <v>0</v>
      </c>
    </row>
    <row r="354" spans="1:7" ht="14.25">
      <c r="A354" s="10"/>
      <c r="B354" s="10"/>
      <c r="C354" s="26"/>
      <c r="D354" s="26"/>
      <c r="E354" s="7"/>
      <c r="F354" s="8"/>
      <c r="G354" s="27">
        <f t="shared" si="18"/>
        <v>0</v>
      </c>
    </row>
    <row r="355" spans="1:7" ht="14.25">
      <c r="A355" s="10"/>
      <c r="B355" s="10"/>
      <c r="C355" s="26"/>
      <c r="D355" s="26"/>
      <c r="E355" s="7"/>
      <c r="F355" s="8"/>
      <c r="G355" s="27">
        <f t="shared" si="18"/>
        <v>0</v>
      </c>
    </row>
    <row r="356" spans="1:7" ht="14.25">
      <c r="A356" s="10"/>
      <c r="B356" s="10"/>
      <c r="C356" s="26"/>
      <c r="D356" s="26"/>
      <c r="E356" s="7"/>
      <c r="F356" s="8"/>
      <c r="G356" s="27">
        <f t="shared" si="18"/>
        <v>0</v>
      </c>
    </row>
    <row r="357" spans="1:7" ht="14.25">
      <c r="A357" s="10"/>
      <c r="B357" s="10"/>
      <c r="C357" s="26"/>
      <c r="D357" s="26"/>
      <c r="E357" s="7"/>
      <c r="F357" s="8"/>
      <c r="G357" s="27">
        <f t="shared" si="18"/>
        <v>0</v>
      </c>
    </row>
    <row r="358" spans="1:7" ht="14.25">
      <c r="A358" s="10"/>
      <c r="B358" s="10"/>
      <c r="C358" s="26"/>
      <c r="D358" s="26"/>
      <c r="E358" s="7"/>
      <c r="F358" s="8"/>
      <c r="G358" s="27">
        <f t="shared" si="18"/>
        <v>0</v>
      </c>
    </row>
    <row r="359" spans="1:7" ht="15" thickBot="1">
      <c r="A359" s="10"/>
      <c r="B359" s="10"/>
      <c r="C359" s="28"/>
      <c r="D359" s="26"/>
      <c r="E359" s="24"/>
      <c r="F359" s="25"/>
      <c r="G359" s="37">
        <f t="shared" si="18"/>
        <v>0</v>
      </c>
    </row>
    <row r="360" spans="1:7" ht="15" thickBot="1">
      <c r="A360" s="10"/>
      <c r="B360" s="10"/>
      <c r="C360" s="333" t="str">
        <f>+A345&amp;", "&amp;B345</f>
        <v xml:space="preserve">, </v>
      </c>
      <c r="D360" s="334"/>
      <c r="E360" s="334"/>
      <c r="F360" s="38" t="s">
        <v>173</v>
      </c>
      <c r="G360" s="11">
        <f>SUM(G345:G359)</f>
        <v>0</v>
      </c>
    </row>
    <row r="361" spans="1:7" ht="14.25">
      <c r="A361" s="4"/>
      <c r="B361" s="4"/>
      <c r="C361" s="4"/>
      <c r="D361" s="13"/>
      <c r="E361" s="4"/>
      <c r="F361" s="4"/>
      <c r="G361" s="4"/>
    </row>
    <row r="362" spans="1:7" ht="15" thickBot="1">
      <c r="A362" s="4"/>
      <c r="B362" s="4"/>
      <c r="C362" s="4"/>
      <c r="D362" s="13"/>
      <c r="E362" s="4"/>
      <c r="F362" s="4"/>
      <c r="G362" s="4"/>
    </row>
    <row r="363" spans="1:7" ht="15" thickBot="1">
      <c r="A363" s="33" t="s">
        <v>0</v>
      </c>
      <c r="B363" s="42" t="s">
        <v>1</v>
      </c>
      <c r="C363" s="40" t="s">
        <v>2</v>
      </c>
      <c r="D363" s="35" t="s">
        <v>3</v>
      </c>
      <c r="E363" s="34" t="s">
        <v>8</v>
      </c>
      <c r="F363" s="34" t="s">
        <v>4</v>
      </c>
      <c r="G363" s="36" t="s">
        <v>5</v>
      </c>
    </row>
    <row r="364" spans="1:7" ht="15" thickBot="1">
      <c r="A364" s="39"/>
      <c r="B364" s="43"/>
      <c r="C364" s="41"/>
      <c r="D364" s="26"/>
      <c r="E364" s="30"/>
      <c r="F364" s="31"/>
      <c r="G364" s="32">
        <f t="shared" ref="G364:G378" si="19">IF(E364&lt;&gt;"",VLOOKUP(E364&amp;", "&amp;F364,PointSkema,2,FALSE),0)</f>
        <v>0</v>
      </c>
    </row>
    <row r="365" spans="1:7" ht="14.25">
      <c r="A365" s="10"/>
      <c r="B365" s="10"/>
      <c r="C365" s="26"/>
      <c r="D365" s="26"/>
      <c r="E365" s="7"/>
      <c r="F365" s="8"/>
      <c r="G365" s="27">
        <f t="shared" si="19"/>
        <v>0</v>
      </c>
    </row>
    <row r="366" spans="1:7" ht="14.25">
      <c r="A366" s="10"/>
      <c r="B366" s="10"/>
      <c r="C366" s="26"/>
      <c r="D366" s="26"/>
      <c r="E366" s="7"/>
      <c r="F366" s="8"/>
      <c r="G366" s="27">
        <f t="shared" si="19"/>
        <v>0</v>
      </c>
    </row>
    <row r="367" spans="1:7" ht="14.25">
      <c r="A367" s="10"/>
      <c r="B367" s="10"/>
      <c r="C367" s="26"/>
      <c r="D367" s="26"/>
      <c r="E367" s="7"/>
      <c r="F367" s="8"/>
      <c r="G367" s="27">
        <f t="shared" si="19"/>
        <v>0</v>
      </c>
    </row>
    <row r="368" spans="1:7" ht="14.25">
      <c r="A368" s="10"/>
      <c r="B368" s="10"/>
      <c r="C368" s="26"/>
      <c r="D368" s="26"/>
      <c r="E368" s="7"/>
      <c r="F368" s="8"/>
      <c r="G368" s="27">
        <f t="shared" si="19"/>
        <v>0</v>
      </c>
    </row>
    <row r="369" spans="1:7" ht="14.25">
      <c r="A369" s="10"/>
      <c r="B369" s="10"/>
      <c r="C369" s="26"/>
      <c r="D369" s="26"/>
      <c r="E369" s="7"/>
      <c r="F369" s="8"/>
      <c r="G369" s="27">
        <f t="shared" si="19"/>
        <v>0</v>
      </c>
    </row>
    <row r="370" spans="1:7" ht="14.25">
      <c r="A370" s="10"/>
      <c r="B370" s="10"/>
      <c r="C370" s="26"/>
      <c r="D370" s="26"/>
      <c r="E370" s="7"/>
      <c r="F370" s="8"/>
      <c r="G370" s="27">
        <f t="shared" si="19"/>
        <v>0</v>
      </c>
    </row>
    <row r="371" spans="1:7" ht="14.25">
      <c r="A371" s="10"/>
      <c r="B371" s="10"/>
      <c r="C371" s="26"/>
      <c r="D371" s="26"/>
      <c r="E371" s="7"/>
      <c r="F371" s="8"/>
      <c r="G371" s="27">
        <f t="shared" si="19"/>
        <v>0</v>
      </c>
    </row>
    <row r="372" spans="1:7" ht="14.25">
      <c r="A372" s="10"/>
      <c r="B372" s="10"/>
      <c r="C372" s="26"/>
      <c r="D372" s="26"/>
      <c r="E372" s="7"/>
      <c r="F372" s="8"/>
      <c r="G372" s="27">
        <f t="shared" si="19"/>
        <v>0</v>
      </c>
    </row>
    <row r="373" spans="1:7" ht="14.25">
      <c r="A373" s="10"/>
      <c r="B373" s="10"/>
      <c r="C373" s="26"/>
      <c r="D373" s="26"/>
      <c r="E373" s="7"/>
      <c r="F373" s="8"/>
      <c r="G373" s="27">
        <f t="shared" si="19"/>
        <v>0</v>
      </c>
    </row>
    <row r="374" spans="1:7" ht="14.25">
      <c r="A374" s="10"/>
      <c r="B374" s="10"/>
      <c r="C374" s="26"/>
      <c r="D374" s="26"/>
      <c r="E374" s="7"/>
      <c r="F374" s="8"/>
      <c r="G374" s="27">
        <f t="shared" si="19"/>
        <v>0</v>
      </c>
    </row>
    <row r="375" spans="1:7" ht="14.25">
      <c r="A375" s="10"/>
      <c r="B375" s="10"/>
      <c r="C375" s="26"/>
      <c r="D375" s="26"/>
      <c r="E375" s="7"/>
      <c r="F375" s="8"/>
      <c r="G375" s="27">
        <f t="shared" si="19"/>
        <v>0</v>
      </c>
    </row>
    <row r="376" spans="1:7" ht="14.25">
      <c r="A376" s="10"/>
      <c r="B376" s="10"/>
      <c r="C376" s="26"/>
      <c r="D376" s="26"/>
      <c r="E376" s="7"/>
      <c r="F376" s="8"/>
      <c r="G376" s="27">
        <f t="shared" si="19"/>
        <v>0</v>
      </c>
    </row>
    <row r="377" spans="1:7" ht="14.25">
      <c r="A377" s="10"/>
      <c r="B377" s="10"/>
      <c r="C377" s="26"/>
      <c r="D377" s="26"/>
      <c r="E377" s="7"/>
      <c r="F377" s="8"/>
      <c r="G377" s="27">
        <f t="shared" si="19"/>
        <v>0</v>
      </c>
    </row>
    <row r="378" spans="1:7" ht="15" thickBot="1">
      <c r="A378" s="10"/>
      <c r="B378" s="10"/>
      <c r="C378" s="28"/>
      <c r="D378" s="26"/>
      <c r="E378" s="24"/>
      <c r="F378" s="25"/>
      <c r="G378" s="37">
        <f t="shared" si="19"/>
        <v>0</v>
      </c>
    </row>
    <row r="379" spans="1:7" ht="15" thickBot="1">
      <c r="A379" s="10"/>
      <c r="B379" s="10"/>
      <c r="C379" s="333" t="str">
        <f>+A364&amp;", "&amp;B364</f>
        <v xml:space="preserve">, </v>
      </c>
      <c r="D379" s="334"/>
      <c r="E379" s="334"/>
      <c r="F379" s="38" t="s">
        <v>173</v>
      </c>
      <c r="G379" s="11">
        <f>SUM(G364:G378)</f>
        <v>0</v>
      </c>
    </row>
    <row r="380" spans="1:7" ht="14.25">
      <c r="A380" s="4"/>
      <c r="B380" s="4"/>
      <c r="C380" s="4"/>
      <c r="D380" s="13"/>
      <c r="E380" s="4"/>
      <c r="F380" s="4"/>
      <c r="G380" s="4"/>
    </row>
    <row r="381" spans="1:7" ht="14.25">
      <c r="A381" s="4"/>
      <c r="B381" s="4"/>
      <c r="C381" s="4"/>
      <c r="D381" s="13"/>
      <c r="E381" s="4"/>
      <c r="F381" s="4"/>
      <c r="G381" s="4"/>
    </row>
    <row r="382" spans="1:7" ht="14.25">
      <c r="A382" s="4"/>
      <c r="B382" s="4"/>
      <c r="C382" s="4"/>
      <c r="D382" s="13"/>
      <c r="E382" s="4"/>
      <c r="F382" s="4"/>
      <c r="G382" s="4"/>
    </row>
    <row r="383" spans="1:7" ht="14.25">
      <c r="A383" s="4"/>
      <c r="B383" s="4"/>
      <c r="C383" s="4"/>
      <c r="D383" s="13"/>
      <c r="E383" s="4"/>
      <c r="F383" s="4"/>
      <c r="G383" s="4"/>
    </row>
    <row r="384" spans="1:7" ht="14.25">
      <c r="A384" s="4"/>
      <c r="B384" s="4"/>
      <c r="C384" s="4"/>
      <c r="D384" s="13"/>
      <c r="E384" s="4"/>
      <c r="F384" s="4"/>
      <c r="G384" s="4"/>
    </row>
    <row r="385" spans="1:7" ht="14.25">
      <c r="A385" s="4"/>
      <c r="B385" s="4"/>
      <c r="C385" s="4"/>
      <c r="D385" s="13"/>
      <c r="E385" s="4"/>
      <c r="F385" s="4"/>
      <c r="G385" s="4"/>
    </row>
    <row r="386" spans="1:7" ht="14.25">
      <c r="A386" s="4"/>
      <c r="B386" s="4"/>
      <c r="C386" s="4"/>
      <c r="D386" s="13"/>
      <c r="E386" s="4"/>
      <c r="F386" s="4"/>
      <c r="G386" s="4"/>
    </row>
    <row r="387" spans="1:7" ht="14.25">
      <c r="A387" s="4"/>
      <c r="B387" s="4"/>
      <c r="C387" s="4"/>
      <c r="D387" s="15"/>
      <c r="E387" s="16"/>
      <c r="F387" s="16"/>
      <c r="G387" s="4"/>
    </row>
    <row r="388" spans="1:7" ht="14.25">
      <c r="A388" s="4"/>
      <c r="B388" s="4"/>
      <c r="C388" s="4"/>
      <c r="D388" s="15"/>
      <c r="E388" s="16"/>
      <c r="F388" s="16"/>
      <c r="G388" s="4"/>
    </row>
    <row r="389" spans="1:7" ht="14.25">
      <c r="A389" s="4"/>
      <c r="B389" s="4"/>
      <c r="C389" s="4"/>
      <c r="D389" s="15"/>
      <c r="E389" s="16"/>
      <c r="F389" s="16"/>
      <c r="G389" s="4"/>
    </row>
    <row r="390" spans="1:7" ht="14.25">
      <c r="A390" s="4"/>
      <c r="B390" s="4"/>
      <c r="C390" s="4"/>
      <c r="D390" s="13"/>
      <c r="E390" s="4"/>
      <c r="F390" s="4"/>
      <c r="G390" s="4"/>
    </row>
    <row r="391" spans="1:7" ht="14.25">
      <c r="A391" s="4"/>
      <c r="B391" s="4"/>
      <c r="C391" s="4"/>
      <c r="D391" s="13"/>
      <c r="E391" s="4"/>
      <c r="F391" s="4"/>
      <c r="G391" s="4"/>
    </row>
    <row r="392" spans="1:7" ht="14.25">
      <c r="A392" s="12"/>
      <c r="B392" s="12"/>
      <c r="C392" s="17"/>
      <c r="D392" s="13"/>
      <c r="E392" s="4"/>
      <c r="F392" s="4"/>
      <c r="G392" s="4"/>
    </row>
    <row r="393" spans="1:7" ht="14.25">
      <c r="A393" s="12"/>
      <c r="B393" s="12"/>
      <c r="C393" s="18"/>
      <c r="D393" s="13"/>
      <c r="E393" s="4"/>
      <c r="F393" s="4"/>
      <c r="G393" s="4"/>
    </row>
    <row r="394" spans="1:7" ht="14.25">
      <c r="A394" s="12"/>
      <c r="B394" s="12"/>
      <c r="C394" s="18"/>
      <c r="D394" s="13"/>
      <c r="E394" s="4"/>
      <c r="F394" s="4"/>
      <c r="G394" s="4"/>
    </row>
    <row r="395" spans="1:7" ht="14.25">
      <c r="A395" s="12"/>
      <c r="B395" s="12"/>
      <c r="C395" s="18"/>
      <c r="D395" s="13"/>
      <c r="E395" s="4"/>
      <c r="F395" s="4"/>
      <c r="G395" s="4"/>
    </row>
    <row r="396" spans="1:7" ht="14.25">
      <c r="A396" s="12"/>
      <c r="B396" s="12"/>
      <c r="C396" s="17"/>
      <c r="D396" s="13"/>
      <c r="E396" s="4"/>
      <c r="F396" s="4"/>
      <c r="G396" s="4"/>
    </row>
    <row r="397" spans="1:7" ht="14.25">
      <c r="A397" s="12"/>
      <c r="B397" s="12"/>
      <c r="C397" s="17"/>
      <c r="D397" s="13"/>
      <c r="E397" s="4"/>
      <c r="F397" s="4"/>
      <c r="G397" s="4"/>
    </row>
    <row r="398" spans="1:7" ht="14.25">
      <c r="A398" s="12"/>
      <c r="B398" s="12"/>
      <c r="C398" s="18"/>
      <c r="D398" s="13"/>
      <c r="E398" s="4"/>
      <c r="F398" s="4"/>
      <c r="G398" s="4"/>
    </row>
    <row r="399" spans="1:7" ht="14.25">
      <c r="A399" s="51" t="s">
        <v>171</v>
      </c>
      <c r="B399" s="51"/>
      <c r="C399" s="52"/>
      <c r="D399" s="13"/>
      <c r="E399" s="4"/>
      <c r="F399" s="4"/>
      <c r="G399" s="4"/>
    </row>
    <row r="400" spans="1:7" ht="14.25">
      <c r="A400" s="45" t="s">
        <v>42</v>
      </c>
      <c r="B400" s="45"/>
      <c r="C400" s="45"/>
      <c r="D400" s="19"/>
      <c r="E400" s="14"/>
      <c r="F400" s="14"/>
      <c r="G400" s="14"/>
    </row>
    <row r="401" spans="1:7" ht="14.25">
      <c r="A401" s="45" t="s">
        <v>4</v>
      </c>
      <c r="B401" s="45" t="s">
        <v>5</v>
      </c>
      <c r="C401" s="46" t="s">
        <v>116</v>
      </c>
      <c r="D401" s="71" t="s">
        <v>324</v>
      </c>
      <c r="E401" s="14"/>
      <c r="F401" s="14"/>
      <c r="G401" s="14"/>
    </row>
    <row r="402" spans="1:7" ht="14.25">
      <c r="A402" s="54" t="s">
        <v>123</v>
      </c>
      <c r="B402" s="55">
        <v>5</v>
      </c>
      <c r="C402" s="54" t="s">
        <v>39</v>
      </c>
      <c r="D402" s="71">
        <v>1</v>
      </c>
      <c r="E402" s="14"/>
      <c r="F402" s="14"/>
      <c r="G402" s="14"/>
    </row>
    <row r="403" spans="1:7" ht="14.25">
      <c r="A403" s="54" t="s">
        <v>124</v>
      </c>
      <c r="B403" s="55">
        <v>4</v>
      </c>
      <c r="C403" s="54" t="s">
        <v>38</v>
      </c>
      <c r="D403" s="71">
        <v>2</v>
      </c>
      <c r="E403" s="14"/>
      <c r="F403" s="14"/>
      <c r="G403" s="14"/>
    </row>
    <row r="404" spans="1:7" ht="14.25">
      <c r="A404" s="54" t="s">
        <v>125</v>
      </c>
      <c r="B404" s="55">
        <v>3</v>
      </c>
      <c r="C404" s="54" t="s">
        <v>35</v>
      </c>
      <c r="D404" s="71">
        <v>3</v>
      </c>
      <c r="E404" s="14"/>
      <c r="F404" s="14"/>
      <c r="G404" s="14"/>
    </row>
    <row r="405" spans="1:7" ht="14.25">
      <c r="A405" s="54" t="s">
        <v>126</v>
      </c>
      <c r="B405" s="55">
        <v>2</v>
      </c>
      <c r="C405" s="54" t="s">
        <v>34</v>
      </c>
      <c r="D405" s="71">
        <v>4</v>
      </c>
      <c r="E405" s="14"/>
      <c r="F405" s="14"/>
      <c r="G405" s="14"/>
    </row>
    <row r="406" spans="1:7" ht="14.25">
      <c r="A406" s="54" t="s">
        <v>286</v>
      </c>
      <c r="B406" s="55">
        <v>1</v>
      </c>
      <c r="C406" s="54" t="s">
        <v>24</v>
      </c>
      <c r="D406" s="71" t="s">
        <v>271</v>
      </c>
      <c r="E406" s="14"/>
      <c r="F406" s="14"/>
      <c r="G406" s="14"/>
    </row>
    <row r="407" spans="1:7" ht="14.25">
      <c r="A407" s="54" t="s">
        <v>127</v>
      </c>
      <c r="B407" s="55">
        <v>5</v>
      </c>
      <c r="C407" s="54" t="s">
        <v>36</v>
      </c>
      <c r="D407" s="19"/>
      <c r="E407" s="14"/>
      <c r="F407" s="14"/>
      <c r="G407" s="14"/>
    </row>
    <row r="408" spans="1:7" ht="14.25">
      <c r="A408" s="54" t="s">
        <v>128</v>
      </c>
      <c r="B408" s="55">
        <v>4</v>
      </c>
      <c r="C408" s="54" t="s">
        <v>6</v>
      </c>
      <c r="D408" s="19"/>
      <c r="E408" s="14"/>
      <c r="F408" s="14"/>
      <c r="G408" s="14"/>
    </row>
    <row r="409" spans="1:7" ht="14.25">
      <c r="A409" s="54" t="s">
        <v>129</v>
      </c>
      <c r="B409" s="55">
        <v>3</v>
      </c>
      <c r="C409" s="54" t="s">
        <v>9</v>
      </c>
      <c r="D409" s="19"/>
      <c r="E409" s="14"/>
      <c r="F409" s="14"/>
      <c r="G409" s="14"/>
    </row>
    <row r="410" spans="1:7" ht="14.25">
      <c r="A410" s="54" t="s">
        <v>130</v>
      </c>
      <c r="B410" s="55">
        <v>2</v>
      </c>
      <c r="C410" s="54" t="s">
        <v>37</v>
      </c>
      <c r="D410" s="19"/>
      <c r="E410" s="14"/>
      <c r="F410" s="14"/>
      <c r="G410" s="14"/>
    </row>
    <row r="411" spans="1:7" ht="14.25">
      <c r="A411" s="54" t="s">
        <v>272</v>
      </c>
      <c r="B411" s="55">
        <v>1</v>
      </c>
      <c r="C411" s="54" t="s">
        <v>41</v>
      </c>
      <c r="D411" s="19"/>
      <c r="E411" s="14"/>
      <c r="F411" s="14"/>
      <c r="G411" s="14"/>
    </row>
    <row r="412" spans="1:7" ht="14.25">
      <c r="A412" s="54" t="s">
        <v>131</v>
      </c>
      <c r="B412" s="55">
        <v>10</v>
      </c>
      <c r="C412" s="54" t="s">
        <v>15</v>
      </c>
      <c r="D412" s="19"/>
      <c r="E412" s="14"/>
      <c r="F412" s="14"/>
      <c r="G412" s="14"/>
    </row>
    <row r="413" spans="1:7" ht="14.25">
      <c r="A413" s="54" t="s">
        <v>132</v>
      </c>
      <c r="B413" s="55">
        <v>8</v>
      </c>
      <c r="C413" s="54" t="s">
        <v>14</v>
      </c>
      <c r="D413" s="19"/>
      <c r="E413" s="14"/>
      <c r="F413" s="14"/>
      <c r="G413" s="14"/>
    </row>
    <row r="414" spans="1:7" ht="14.25">
      <c r="A414" s="54" t="s">
        <v>133</v>
      </c>
      <c r="B414" s="55">
        <v>6</v>
      </c>
      <c r="C414" s="54" t="s">
        <v>21</v>
      </c>
      <c r="D414" s="19"/>
      <c r="E414" s="14"/>
      <c r="F414" s="14"/>
      <c r="G414" s="14"/>
    </row>
    <row r="415" spans="1:7" ht="14.25">
      <c r="A415" s="54" t="s">
        <v>134</v>
      </c>
      <c r="B415" s="55">
        <v>4</v>
      </c>
      <c r="C415" s="54" t="s">
        <v>22</v>
      </c>
      <c r="D415" s="19"/>
      <c r="E415" s="14"/>
      <c r="F415" s="14"/>
      <c r="G415" s="14"/>
    </row>
    <row r="416" spans="1:7" ht="14.25">
      <c r="A416" s="54" t="s">
        <v>273</v>
      </c>
      <c r="B416" s="55">
        <v>2</v>
      </c>
      <c r="C416" s="54" t="s">
        <v>16</v>
      </c>
      <c r="D416" s="19"/>
      <c r="E416" s="14"/>
      <c r="F416" s="14"/>
      <c r="G416" s="14"/>
    </row>
    <row r="417" spans="1:7" ht="14.25">
      <c r="A417" s="54" t="s">
        <v>135</v>
      </c>
      <c r="B417" s="55">
        <v>10</v>
      </c>
      <c r="C417" s="54" t="s">
        <v>254</v>
      </c>
      <c r="D417" s="19"/>
      <c r="E417" s="14"/>
      <c r="F417" s="14"/>
      <c r="G417" s="14"/>
    </row>
    <row r="418" spans="1:7" ht="25.5">
      <c r="A418" s="54" t="s">
        <v>136</v>
      </c>
      <c r="B418" s="55">
        <v>8</v>
      </c>
      <c r="C418" s="54" t="s">
        <v>255</v>
      </c>
      <c r="D418" s="19"/>
      <c r="E418" s="14"/>
      <c r="F418" s="14"/>
      <c r="G418" s="14"/>
    </row>
    <row r="419" spans="1:7" ht="14.25">
      <c r="A419" s="54" t="s">
        <v>137</v>
      </c>
      <c r="B419" s="55">
        <v>6</v>
      </c>
      <c r="C419" s="54" t="s">
        <v>17</v>
      </c>
      <c r="D419" s="19"/>
      <c r="E419" s="14"/>
      <c r="F419" s="14"/>
      <c r="G419" s="14"/>
    </row>
    <row r="420" spans="1:7" ht="14.25">
      <c r="A420" s="54" t="s">
        <v>138</v>
      </c>
      <c r="B420" s="55">
        <v>4</v>
      </c>
      <c r="C420" s="54" t="s">
        <v>256</v>
      </c>
      <c r="D420" s="19"/>
      <c r="E420" s="14"/>
      <c r="F420" s="14"/>
      <c r="G420" s="14"/>
    </row>
    <row r="421" spans="1:7" ht="25.5">
      <c r="A421" s="54" t="s">
        <v>274</v>
      </c>
      <c r="B421" s="55">
        <v>2</v>
      </c>
      <c r="C421" s="54" t="s">
        <v>257</v>
      </c>
      <c r="D421" s="19"/>
      <c r="E421" s="14"/>
      <c r="F421" s="14"/>
      <c r="G421" s="14"/>
    </row>
    <row r="422" spans="1:7" ht="14.25">
      <c r="A422" s="54" t="s">
        <v>64</v>
      </c>
      <c r="B422" s="55">
        <v>10</v>
      </c>
      <c r="C422" s="54" t="s">
        <v>258</v>
      </c>
      <c r="D422" s="19"/>
      <c r="E422" s="14"/>
      <c r="F422" s="14"/>
      <c r="G422" s="14"/>
    </row>
    <row r="423" spans="1:7" ht="14.25">
      <c r="A423" s="54" t="s">
        <v>65</v>
      </c>
      <c r="B423" s="55">
        <v>8</v>
      </c>
      <c r="C423" s="54" t="s">
        <v>117</v>
      </c>
      <c r="D423" s="19"/>
      <c r="E423" s="14"/>
      <c r="F423" s="14"/>
      <c r="G423" s="14"/>
    </row>
    <row r="424" spans="1:7" ht="14.25">
      <c r="A424" s="54" t="s">
        <v>66</v>
      </c>
      <c r="B424" s="55">
        <v>6</v>
      </c>
      <c r="C424" s="54" t="s">
        <v>118</v>
      </c>
      <c r="D424" s="19"/>
      <c r="E424" s="14"/>
      <c r="F424" s="14"/>
      <c r="G424" s="14"/>
    </row>
    <row r="425" spans="1:7" ht="14.25">
      <c r="A425" s="54" t="s">
        <v>67</v>
      </c>
      <c r="B425" s="55">
        <v>4</v>
      </c>
      <c r="C425" s="54" t="s">
        <v>259</v>
      </c>
      <c r="D425" s="19"/>
      <c r="E425" s="14"/>
      <c r="F425" s="14"/>
      <c r="G425" s="14"/>
    </row>
    <row r="426" spans="1:7" ht="14.25">
      <c r="A426" s="54" t="s">
        <v>275</v>
      </c>
      <c r="B426" s="55">
        <v>2</v>
      </c>
      <c r="C426" s="54" t="s">
        <v>260</v>
      </c>
      <c r="D426" s="19"/>
      <c r="E426" s="14"/>
      <c r="F426" s="14"/>
      <c r="G426" s="14"/>
    </row>
    <row r="427" spans="1:7" ht="14.25">
      <c r="A427" s="54" t="s">
        <v>68</v>
      </c>
      <c r="B427" s="55">
        <v>10</v>
      </c>
      <c r="C427" s="54" t="s">
        <v>261</v>
      </c>
      <c r="D427" s="19"/>
      <c r="E427" s="14"/>
      <c r="F427" s="14"/>
      <c r="G427" s="14"/>
    </row>
    <row r="428" spans="1:7" ht="14.25">
      <c r="A428" s="54" t="s">
        <v>69</v>
      </c>
      <c r="B428" s="55">
        <v>8</v>
      </c>
      <c r="C428" s="54" t="s">
        <v>262</v>
      </c>
      <c r="D428" s="19"/>
      <c r="E428" s="14"/>
      <c r="F428" s="14"/>
      <c r="G428" s="14"/>
    </row>
    <row r="429" spans="1:7" ht="14.25">
      <c r="A429" s="54" t="s">
        <v>70</v>
      </c>
      <c r="B429" s="55">
        <v>6</v>
      </c>
      <c r="C429" s="54" t="s">
        <v>263</v>
      </c>
      <c r="D429" s="19"/>
      <c r="E429" s="14"/>
      <c r="F429" s="14"/>
      <c r="G429" s="14"/>
    </row>
    <row r="430" spans="1:7" ht="25.5">
      <c r="A430" s="54" t="s">
        <v>71</v>
      </c>
      <c r="B430" s="55">
        <v>4</v>
      </c>
      <c r="C430" s="54" t="s">
        <v>18</v>
      </c>
      <c r="D430" s="19"/>
      <c r="E430" s="14"/>
      <c r="F430" s="14"/>
      <c r="G430" s="14"/>
    </row>
    <row r="431" spans="1:7" ht="14.25">
      <c r="A431" s="54" t="s">
        <v>276</v>
      </c>
      <c r="B431" s="55">
        <v>2</v>
      </c>
      <c r="C431" s="54" t="s">
        <v>264</v>
      </c>
      <c r="D431" s="19"/>
      <c r="E431" s="14"/>
      <c r="F431" s="14"/>
      <c r="G431" s="14"/>
    </row>
    <row r="432" spans="1:7" ht="14.25">
      <c r="A432" s="54" t="s">
        <v>139</v>
      </c>
      <c r="B432" s="55">
        <v>10</v>
      </c>
      <c r="C432" s="54" t="s">
        <v>119</v>
      </c>
      <c r="D432" s="19"/>
      <c r="E432" s="14"/>
      <c r="F432" s="14"/>
      <c r="G432" s="14"/>
    </row>
    <row r="433" spans="1:7" ht="14.25">
      <c r="A433" s="54" t="s">
        <v>140</v>
      </c>
      <c r="B433" s="55">
        <v>8</v>
      </c>
      <c r="C433" s="54" t="s">
        <v>25</v>
      </c>
      <c r="D433" s="19"/>
      <c r="E433" s="14"/>
      <c r="F433" s="14"/>
      <c r="G433" s="14"/>
    </row>
    <row r="434" spans="1:7" ht="14.25">
      <c r="A434" s="54" t="s">
        <v>141</v>
      </c>
      <c r="B434" s="55">
        <v>6</v>
      </c>
      <c r="C434" s="54" t="s">
        <v>120</v>
      </c>
      <c r="D434" s="19"/>
      <c r="E434" s="14"/>
      <c r="F434" s="14"/>
      <c r="G434" s="14"/>
    </row>
    <row r="435" spans="1:7" ht="14.25">
      <c r="A435" s="54" t="s">
        <v>142</v>
      </c>
      <c r="B435" s="55">
        <v>4</v>
      </c>
      <c r="C435" s="54" t="s">
        <v>265</v>
      </c>
      <c r="D435" s="19"/>
      <c r="E435" s="14"/>
      <c r="F435" s="14"/>
      <c r="G435" s="14"/>
    </row>
    <row r="436" spans="1:7" ht="14.25">
      <c r="A436" s="54" t="s">
        <v>277</v>
      </c>
      <c r="B436" s="55">
        <v>2</v>
      </c>
      <c r="C436" s="54" t="s">
        <v>266</v>
      </c>
      <c r="D436" s="19"/>
      <c r="E436" s="14"/>
      <c r="F436" s="14"/>
      <c r="G436" s="14"/>
    </row>
    <row r="437" spans="1:7" ht="14.25">
      <c r="A437" s="54" t="s">
        <v>143</v>
      </c>
      <c r="B437" s="55">
        <v>10</v>
      </c>
      <c r="C437" s="54" t="s">
        <v>267</v>
      </c>
      <c r="D437" s="19"/>
      <c r="E437" s="14"/>
      <c r="F437" s="14"/>
      <c r="G437" s="14"/>
    </row>
    <row r="438" spans="1:7" ht="14.25">
      <c r="A438" s="54" t="s">
        <v>144</v>
      </c>
      <c r="B438" s="55">
        <v>8</v>
      </c>
      <c r="C438" s="54" t="s">
        <v>26</v>
      </c>
      <c r="D438" s="19"/>
      <c r="E438" s="14"/>
      <c r="F438" s="14"/>
      <c r="G438" s="14"/>
    </row>
    <row r="439" spans="1:7" ht="14.25">
      <c r="A439" s="54" t="s">
        <v>145</v>
      </c>
      <c r="B439" s="55">
        <v>6</v>
      </c>
      <c r="C439" s="54" t="s">
        <v>27</v>
      </c>
      <c r="D439" s="19"/>
      <c r="E439" s="14"/>
      <c r="F439" s="14"/>
      <c r="G439" s="14"/>
    </row>
    <row r="440" spans="1:7" ht="14.25">
      <c r="A440" s="54" t="s">
        <v>146</v>
      </c>
      <c r="B440" s="55">
        <v>4</v>
      </c>
      <c r="C440" s="54" t="s">
        <v>268</v>
      </c>
      <c r="D440" s="19"/>
      <c r="E440" s="14"/>
      <c r="F440" s="14"/>
      <c r="G440" s="14"/>
    </row>
    <row r="441" spans="1:7" ht="14.25">
      <c r="A441" s="54" t="s">
        <v>278</v>
      </c>
      <c r="B441" s="55">
        <v>2</v>
      </c>
      <c r="C441" s="54" t="s">
        <v>28</v>
      </c>
      <c r="D441" s="19"/>
      <c r="E441" s="14"/>
      <c r="F441" s="14"/>
      <c r="G441" s="14"/>
    </row>
    <row r="442" spans="1:7" ht="14.25">
      <c r="A442" s="54" t="s">
        <v>76</v>
      </c>
      <c r="B442" s="55">
        <v>15</v>
      </c>
      <c r="C442" s="54" t="s">
        <v>29</v>
      </c>
      <c r="D442" s="19"/>
      <c r="E442" s="14"/>
      <c r="F442" s="14"/>
      <c r="G442" s="14"/>
    </row>
    <row r="443" spans="1:7" ht="14.25">
      <c r="A443" s="54" t="s">
        <v>77</v>
      </c>
      <c r="B443" s="55">
        <v>12</v>
      </c>
      <c r="C443" s="54" t="s">
        <v>30</v>
      </c>
      <c r="D443" s="19"/>
      <c r="E443" s="14"/>
      <c r="F443" s="14"/>
      <c r="G443" s="14"/>
    </row>
    <row r="444" spans="1:7" ht="14.25">
      <c r="A444" s="54" t="s">
        <v>78</v>
      </c>
      <c r="B444" s="55">
        <v>9</v>
      </c>
      <c r="C444" s="54" t="s">
        <v>31</v>
      </c>
      <c r="D444" s="19"/>
      <c r="E444" s="14"/>
      <c r="F444" s="14"/>
      <c r="G444" s="14"/>
    </row>
    <row r="445" spans="1:7" ht="14.25">
      <c r="A445" s="54" t="s">
        <v>79</v>
      </c>
      <c r="B445" s="55">
        <v>6</v>
      </c>
      <c r="C445" s="54" t="s">
        <v>32</v>
      </c>
      <c r="D445" s="19"/>
      <c r="E445" s="14"/>
      <c r="F445" s="14"/>
      <c r="G445" s="14"/>
    </row>
    <row r="446" spans="1:7" ht="14.25">
      <c r="A446" s="54" t="s">
        <v>279</v>
      </c>
      <c r="B446" s="55">
        <v>3</v>
      </c>
      <c r="C446" s="54" t="s">
        <v>33</v>
      </c>
      <c r="D446" s="19"/>
      <c r="E446" s="14"/>
      <c r="F446" s="14"/>
      <c r="G446" s="14"/>
    </row>
    <row r="447" spans="1:7" ht="14.25">
      <c r="A447" s="54" t="s">
        <v>80</v>
      </c>
      <c r="B447" s="55">
        <v>15</v>
      </c>
      <c r="C447" s="45"/>
      <c r="D447" s="19"/>
      <c r="E447" s="14"/>
      <c r="F447" s="14"/>
      <c r="G447" s="14"/>
    </row>
    <row r="448" spans="1:7" ht="14.25">
      <c r="A448" s="54" t="s">
        <v>81</v>
      </c>
      <c r="B448" s="55">
        <v>12</v>
      </c>
      <c r="C448" s="45"/>
      <c r="D448" s="19"/>
      <c r="E448" s="14"/>
      <c r="F448" s="14"/>
      <c r="G448" s="14"/>
    </row>
    <row r="449" spans="1:7" ht="14.25">
      <c r="A449" s="54" t="s">
        <v>82</v>
      </c>
      <c r="B449" s="55">
        <v>9</v>
      </c>
      <c r="C449" s="45"/>
      <c r="D449" s="19"/>
      <c r="E449" s="14"/>
      <c r="F449" s="14"/>
      <c r="G449" s="14"/>
    </row>
    <row r="450" spans="1:7" ht="14.25">
      <c r="A450" s="54" t="s">
        <v>83</v>
      </c>
      <c r="B450" s="55">
        <v>6</v>
      </c>
      <c r="C450" s="45"/>
      <c r="D450" s="19"/>
      <c r="E450" s="14"/>
      <c r="F450" s="14"/>
      <c r="G450" s="14"/>
    </row>
    <row r="451" spans="1:7" ht="14.25">
      <c r="A451" s="54" t="s">
        <v>280</v>
      </c>
      <c r="B451" s="55">
        <v>3</v>
      </c>
      <c r="C451" s="45"/>
      <c r="D451" s="19"/>
      <c r="E451" s="14"/>
      <c r="F451" s="14"/>
      <c r="G451" s="14"/>
    </row>
    <row r="452" spans="1:7" ht="14.25">
      <c r="A452" s="54" t="s">
        <v>147</v>
      </c>
      <c r="B452" s="55">
        <v>15</v>
      </c>
      <c r="C452" s="45"/>
      <c r="D452" s="19"/>
      <c r="E452" s="14"/>
      <c r="F452" s="14"/>
      <c r="G452" s="14"/>
    </row>
    <row r="453" spans="1:7" ht="14.25">
      <c r="A453" s="54" t="s">
        <v>148</v>
      </c>
      <c r="B453" s="55">
        <v>12</v>
      </c>
      <c r="C453" s="45"/>
      <c r="D453" s="19"/>
      <c r="E453" s="14"/>
      <c r="F453" s="14"/>
      <c r="G453" s="14"/>
    </row>
    <row r="454" spans="1:7" ht="14.25">
      <c r="A454" s="54" t="s">
        <v>149</v>
      </c>
      <c r="B454" s="55">
        <v>9</v>
      </c>
      <c r="C454" s="45"/>
      <c r="D454" s="19"/>
      <c r="E454" s="14"/>
      <c r="F454" s="14"/>
      <c r="G454" s="14"/>
    </row>
    <row r="455" spans="1:7" ht="14.25">
      <c r="A455" s="54" t="s">
        <v>150</v>
      </c>
      <c r="B455" s="55">
        <v>6</v>
      </c>
      <c r="C455" s="45"/>
      <c r="D455" s="19"/>
      <c r="E455" s="14"/>
      <c r="F455" s="14"/>
      <c r="G455" s="14"/>
    </row>
    <row r="456" spans="1:7" ht="14.25">
      <c r="A456" s="54" t="s">
        <v>281</v>
      </c>
      <c r="B456" s="55">
        <v>3</v>
      </c>
      <c r="C456" s="45"/>
      <c r="D456" s="19"/>
      <c r="E456" s="14"/>
      <c r="F456" s="14"/>
      <c r="G456" s="14"/>
    </row>
    <row r="457" spans="1:7" ht="14.25">
      <c r="A457" s="54" t="s">
        <v>151</v>
      </c>
      <c r="B457" s="55">
        <v>15</v>
      </c>
      <c r="C457" s="45"/>
      <c r="D457" s="19"/>
      <c r="E457" s="14"/>
      <c r="F457" s="14"/>
      <c r="G457" s="14"/>
    </row>
    <row r="458" spans="1:7" ht="14.25">
      <c r="A458" s="54" t="s">
        <v>152</v>
      </c>
      <c r="B458" s="55">
        <v>12</v>
      </c>
      <c r="C458" s="45"/>
      <c r="D458" s="19"/>
      <c r="E458" s="14"/>
      <c r="F458" s="14"/>
      <c r="G458" s="14"/>
    </row>
    <row r="459" spans="1:7" ht="14.25">
      <c r="A459" s="54" t="s">
        <v>153</v>
      </c>
      <c r="B459" s="55">
        <v>9</v>
      </c>
      <c r="C459" s="45"/>
      <c r="D459" s="19"/>
      <c r="E459" s="14"/>
      <c r="F459" s="14"/>
      <c r="G459" s="14"/>
    </row>
    <row r="460" spans="1:7" ht="14.25">
      <c r="A460" s="54" t="s">
        <v>154</v>
      </c>
      <c r="B460" s="55">
        <v>6</v>
      </c>
      <c r="C460" s="45"/>
      <c r="D460" s="19"/>
      <c r="E460" s="14"/>
      <c r="F460" s="14"/>
      <c r="G460" s="14"/>
    </row>
    <row r="461" spans="1:7" ht="14.25">
      <c r="A461" s="54" t="s">
        <v>282</v>
      </c>
      <c r="B461" s="55">
        <v>3</v>
      </c>
      <c r="C461" s="45"/>
      <c r="D461" s="19"/>
      <c r="E461" s="14"/>
      <c r="F461" s="14"/>
      <c r="G461" s="14"/>
    </row>
    <row r="462" spans="1:7" ht="14.25">
      <c r="A462" s="54" t="s">
        <v>155</v>
      </c>
      <c r="B462" s="55">
        <v>20</v>
      </c>
      <c r="C462" s="45"/>
      <c r="D462" s="19"/>
      <c r="E462" s="14"/>
      <c r="F462" s="14"/>
      <c r="G462" s="14"/>
    </row>
    <row r="463" spans="1:7" ht="14.25">
      <c r="A463" s="54" t="s">
        <v>156</v>
      </c>
      <c r="B463" s="55">
        <v>16</v>
      </c>
      <c r="C463" s="45"/>
      <c r="D463" s="19"/>
      <c r="E463" s="14"/>
      <c r="F463" s="14"/>
      <c r="G463" s="14"/>
    </row>
    <row r="464" spans="1:7" ht="14.25">
      <c r="A464" s="54" t="s">
        <v>157</v>
      </c>
      <c r="B464" s="55">
        <v>12</v>
      </c>
      <c r="C464" s="45"/>
      <c r="D464" s="19"/>
      <c r="E464" s="14"/>
      <c r="F464" s="14"/>
      <c r="G464" s="14"/>
    </row>
    <row r="465" spans="1:7" ht="14.25">
      <c r="A465" s="54" t="s">
        <v>158</v>
      </c>
      <c r="B465" s="55">
        <v>8</v>
      </c>
      <c r="C465" s="45"/>
      <c r="D465" s="19"/>
      <c r="E465" s="14"/>
      <c r="F465" s="14"/>
      <c r="G465" s="14"/>
    </row>
    <row r="466" spans="1:7" ht="14.25">
      <c r="A466" s="54" t="s">
        <v>283</v>
      </c>
      <c r="B466" s="55">
        <v>4</v>
      </c>
      <c r="C466" s="45"/>
      <c r="D466" s="19"/>
      <c r="E466" s="14"/>
      <c r="F466" s="14"/>
      <c r="G466" s="14"/>
    </row>
    <row r="467" spans="1:7" ht="14.25">
      <c r="A467" s="54" t="s">
        <v>159</v>
      </c>
      <c r="B467" s="55">
        <v>20</v>
      </c>
      <c r="C467" s="45"/>
      <c r="D467" s="19"/>
      <c r="E467" s="14"/>
      <c r="F467" s="14"/>
      <c r="G467" s="14"/>
    </row>
    <row r="468" spans="1:7" ht="14.25">
      <c r="A468" s="54" t="s">
        <v>160</v>
      </c>
      <c r="B468" s="55">
        <v>16</v>
      </c>
      <c r="C468" s="45"/>
      <c r="D468" s="19"/>
      <c r="E468" s="14"/>
      <c r="F468" s="14"/>
      <c r="G468" s="14"/>
    </row>
    <row r="469" spans="1:7" ht="14.25">
      <c r="A469" s="54" t="s">
        <v>161</v>
      </c>
      <c r="B469" s="55">
        <v>12</v>
      </c>
      <c r="C469" s="45"/>
      <c r="D469" s="19"/>
      <c r="E469" s="14"/>
      <c r="F469" s="14"/>
      <c r="G469" s="14"/>
    </row>
    <row r="470" spans="1:7" ht="14.25">
      <c r="A470" s="54" t="s">
        <v>162</v>
      </c>
      <c r="B470" s="55">
        <v>8</v>
      </c>
      <c r="C470" s="45"/>
      <c r="D470" s="19"/>
      <c r="E470" s="14"/>
      <c r="F470" s="14"/>
      <c r="G470" s="14"/>
    </row>
    <row r="471" spans="1:7" ht="14.25">
      <c r="A471" s="54" t="s">
        <v>284</v>
      </c>
      <c r="B471" s="55">
        <v>4</v>
      </c>
      <c r="C471" s="45"/>
      <c r="D471" s="19"/>
      <c r="E471" s="14"/>
      <c r="F471" s="14"/>
      <c r="G471" s="14"/>
    </row>
    <row r="472" spans="1:7" ht="14.25">
      <c r="A472" s="54" t="s">
        <v>163</v>
      </c>
      <c r="B472" s="55">
        <v>20</v>
      </c>
      <c r="C472" s="45"/>
      <c r="D472" s="19"/>
      <c r="E472" s="14"/>
      <c r="F472" s="14"/>
      <c r="G472" s="14"/>
    </row>
    <row r="473" spans="1:7" ht="14.25">
      <c r="A473" s="54" t="s">
        <v>164</v>
      </c>
      <c r="B473" s="55">
        <v>16</v>
      </c>
      <c r="C473" s="45"/>
      <c r="D473" s="19"/>
      <c r="E473" s="14"/>
      <c r="F473" s="14"/>
      <c r="G473" s="14"/>
    </row>
    <row r="474" spans="1:7" ht="14.25">
      <c r="A474" s="54" t="s">
        <v>165</v>
      </c>
      <c r="B474" s="55">
        <v>12</v>
      </c>
      <c r="C474" s="45"/>
      <c r="D474" s="19"/>
      <c r="E474" s="14"/>
      <c r="F474" s="14"/>
      <c r="G474" s="14"/>
    </row>
    <row r="475" spans="1:7" ht="14.25">
      <c r="A475" s="54" t="s">
        <v>166</v>
      </c>
      <c r="B475" s="55">
        <v>8</v>
      </c>
      <c r="C475" s="45"/>
      <c r="D475" s="19"/>
      <c r="E475" s="14"/>
      <c r="F475" s="14"/>
      <c r="G475" s="14"/>
    </row>
    <row r="476" spans="1:7" ht="14.25">
      <c r="A476" s="54" t="s">
        <v>285</v>
      </c>
      <c r="B476" s="55">
        <v>4</v>
      </c>
      <c r="C476" s="45"/>
      <c r="D476" s="19"/>
      <c r="E476" s="14"/>
      <c r="F476" s="14"/>
      <c r="G476" s="14"/>
    </row>
    <row r="477" spans="1:7" ht="14.25">
      <c r="A477" s="54" t="s">
        <v>174</v>
      </c>
      <c r="B477" s="55">
        <v>15</v>
      </c>
      <c r="C477" s="45"/>
      <c r="D477" s="19"/>
      <c r="E477" s="14"/>
      <c r="F477" s="14"/>
      <c r="G477" s="14"/>
    </row>
    <row r="478" spans="1:7" ht="14.25">
      <c r="A478" s="54" t="s">
        <v>175</v>
      </c>
      <c r="B478" s="55">
        <v>12</v>
      </c>
      <c r="C478" s="45"/>
      <c r="D478" s="19"/>
      <c r="E478" s="14"/>
      <c r="F478" s="14"/>
      <c r="G478" s="14"/>
    </row>
    <row r="479" spans="1:7" ht="14.25">
      <c r="A479" s="54" t="s">
        <v>176</v>
      </c>
      <c r="B479" s="55">
        <v>9</v>
      </c>
      <c r="C479" s="45"/>
      <c r="D479" s="19"/>
      <c r="E479" s="14"/>
      <c r="F479" s="14"/>
      <c r="G479" s="14"/>
    </row>
    <row r="480" spans="1:7" ht="14.25">
      <c r="A480" s="54" t="s">
        <v>177</v>
      </c>
      <c r="B480" s="55">
        <v>6</v>
      </c>
      <c r="C480" s="45"/>
      <c r="D480" s="19"/>
      <c r="E480" s="14"/>
      <c r="F480" s="14"/>
      <c r="G480" s="14"/>
    </row>
    <row r="481" spans="1:7" ht="14.25">
      <c r="A481" s="54" t="s">
        <v>288</v>
      </c>
      <c r="B481" s="55">
        <v>3</v>
      </c>
      <c r="C481" s="45"/>
      <c r="D481" s="19"/>
      <c r="E481" s="14"/>
      <c r="F481" s="14"/>
      <c r="G481" s="14"/>
    </row>
    <row r="482" spans="1:7" ht="14.25">
      <c r="A482" s="54" t="s">
        <v>178</v>
      </c>
      <c r="B482" s="55">
        <v>15</v>
      </c>
      <c r="C482" s="45"/>
      <c r="D482" s="19"/>
      <c r="E482" s="14"/>
      <c r="F482" s="14"/>
      <c r="G482" s="14"/>
    </row>
    <row r="483" spans="1:7" ht="14.25">
      <c r="A483" s="54" t="s">
        <v>179</v>
      </c>
      <c r="B483" s="55">
        <v>12</v>
      </c>
      <c r="C483" s="45"/>
      <c r="D483" s="19"/>
      <c r="E483" s="14"/>
      <c r="F483" s="14"/>
      <c r="G483" s="14"/>
    </row>
    <row r="484" spans="1:7" ht="14.25">
      <c r="A484" s="54" t="s">
        <v>180</v>
      </c>
      <c r="B484" s="55">
        <v>9</v>
      </c>
      <c r="C484" s="45"/>
      <c r="D484" s="19"/>
      <c r="E484" s="14"/>
      <c r="F484" s="14"/>
      <c r="G484" s="14"/>
    </row>
    <row r="485" spans="1:7" ht="14.25">
      <c r="A485" s="54" t="s">
        <v>181</v>
      </c>
      <c r="B485" s="55">
        <v>6</v>
      </c>
      <c r="C485" s="45"/>
      <c r="D485" s="19"/>
      <c r="E485" s="14"/>
      <c r="F485" s="14"/>
      <c r="G485" s="14"/>
    </row>
    <row r="486" spans="1:7" ht="14.25">
      <c r="A486" s="54" t="s">
        <v>289</v>
      </c>
      <c r="B486" s="55">
        <v>3</v>
      </c>
      <c r="C486" s="45"/>
      <c r="D486" s="19"/>
      <c r="E486" s="14"/>
      <c r="F486" s="14"/>
      <c r="G486" s="14"/>
    </row>
    <row r="487" spans="1:7" ht="14.25">
      <c r="A487" s="54" t="s">
        <v>182</v>
      </c>
      <c r="B487" s="55">
        <v>20</v>
      </c>
      <c r="C487" s="45"/>
      <c r="D487" s="19"/>
      <c r="E487" s="14"/>
      <c r="F487" s="14"/>
      <c r="G487" s="14"/>
    </row>
    <row r="488" spans="1:7" ht="14.25">
      <c r="A488" s="54" t="s">
        <v>183</v>
      </c>
      <c r="B488" s="55">
        <v>16</v>
      </c>
      <c r="C488" s="45"/>
      <c r="D488" s="19"/>
      <c r="E488" s="14"/>
      <c r="F488" s="14"/>
      <c r="G488" s="14"/>
    </row>
    <row r="489" spans="1:7" ht="14.25">
      <c r="A489" s="54" t="s">
        <v>184</v>
      </c>
      <c r="B489" s="55">
        <v>12</v>
      </c>
      <c r="C489" s="45"/>
      <c r="D489" s="19"/>
      <c r="E489" s="14"/>
      <c r="F489" s="14"/>
      <c r="G489" s="14"/>
    </row>
    <row r="490" spans="1:7" ht="14.25">
      <c r="A490" s="54" t="s">
        <v>185</v>
      </c>
      <c r="B490" s="55">
        <v>8</v>
      </c>
      <c r="C490" s="45"/>
      <c r="D490" s="19"/>
      <c r="E490" s="14"/>
      <c r="F490" s="14"/>
      <c r="G490" s="14"/>
    </row>
    <row r="491" spans="1:7" ht="14.25">
      <c r="A491" s="54" t="s">
        <v>290</v>
      </c>
      <c r="B491" s="55">
        <v>4</v>
      </c>
      <c r="C491" s="45"/>
      <c r="D491" s="19"/>
      <c r="E491" s="14"/>
      <c r="F491" s="14"/>
      <c r="G491" s="14"/>
    </row>
    <row r="492" spans="1:7" ht="14.25">
      <c r="A492" s="54" t="s">
        <v>186</v>
      </c>
      <c r="B492" s="55">
        <v>25</v>
      </c>
      <c r="C492" s="45"/>
      <c r="D492" s="19"/>
      <c r="E492" s="14"/>
      <c r="F492" s="14"/>
      <c r="G492" s="14"/>
    </row>
    <row r="493" spans="1:7" ht="14.25">
      <c r="A493" s="54" t="s">
        <v>187</v>
      </c>
      <c r="B493" s="55">
        <v>20</v>
      </c>
      <c r="C493" s="45"/>
      <c r="D493" s="19"/>
      <c r="E493" s="14"/>
      <c r="F493" s="14"/>
      <c r="G493" s="14"/>
    </row>
    <row r="494" spans="1:7" ht="14.25">
      <c r="A494" s="54" t="s">
        <v>188</v>
      </c>
      <c r="B494" s="55">
        <v>15</v>
      </c>
      <c r="C494" s="45"/>
      <c r="D494" s="19"/>
      <c r="E494" s="14"/>
      <c r="F494" s="14"/>
      <c r="G494" s="14"/>
    </row>
    <row r="495" spans="1:7" ht="14.25">
      <c r="A495" s="54" t="s">
        <v>189</v>
      </c>
      <c r="B495" s="55">
        <v>10</v>
      </c>
      <c r="C495" s="45"/>
      <c r="D495" s="19"/>
      <c r="E495" s="14"/>
      <c r="F495" s="14"/>
      <c r="G495" s="14"/>
    </row>
    <row r="496" spans="1:7" ht="14.25">
      <c r="A496" s="54" t="s">
        <v>291</v>
      </c>
      <c r="B496" s="55">
        <v>5</v>
      </c>
      <c r="C496" s="45"/>
      <c r="D496" s="19"/>
      <c r="E496" s="14"/>
      <c r="F496" s="14"/>
      <c r="G496" s="14"/>
    </row>
    <row r="497" spans="1:7" ht="14.25">
      <c r="A497" s="54" t="s">
        <v>190</v>
      </c>
      <c r="B497" s="55">
        <v>25</v>
      </c>
      <c r="C497" s="45"/>
      <c r="D497" s="19"/>
      <c r="E497" s="14"/>
      <c r="F497" s="14"/>
      <c r="G497" s="14"/>
    </row>
    <row r="498" spans="1:7" ht="14.25">
      <c r="A498" s="54" t="s">
        <v>191</v>
      </c>
      <c r="B498" s="55">
        <v>20</v>
      </c>
      <c r="C498" s="45"/>
      <c r="D498" s="19"/>
      <c r="E498" s="14"/>
      <c r="F498" s="14"/>
      <c r="G498" s="14"/>
    </row>
    <row r="499" spans="1:7" ht="14.25">
      <c r="A499" s="54" t="s">
        <v>192</v>
      </c>
      <c r="B499" s="55">
        <v>15</v>
      </c>
      <c r="C499" s="45"/>
      <c r="D499" s="19"/>
      <c r="E499" s="14"/>
      <c r="F499" s="14"/>
      <c r="G499" s="14"/>
    </row>
    <row r="500" spans="1:7" ht="14.25">
      <c r="A500" s="54" t="s">
        <v>193</v>
      </c>
      <c r="B500" s="55">
        <v>10</v>
      </c>
      <c r="C500" s="45"/>
      <c r="D500" s="19"/>
      <c r="E500" s="14"/>
      <c r="F500" s="14"/>
      <c r="G500" s="14"/>
    </row>
    <row r="501" spans="1:7" ht="14.25">
      <c r="A501" s="54" t="s">
        <v>292</v>
      </c>
      <c r="B501" s="55">
        <v>5</v>
      </c>
      <c r="C501" s="45"/>
      <c r="D501" s="19"/>
      <c r="E501" s="14"/>
      <c r="F501" s="14"/>
      <c r="G501" s="14"/>
    </row>
    <row r="502" spans="1:7" ht="14.25">
      <c r="A502" s="54" t="s">
        <v>194</v>
      </c>
      <c r="B502" s="55">
        <v>25</v>
      </c>
      <c r="C502" s="45"/>
      <c r="D502" s="19"/>
      <c r="E502" s="14"/>
      <c r="F502" s="14"/>
      <c r="G502" s="14"/>
    </row>
    <row r="503" spans="1:7" ht="14.25">
      <c r="A503" s="54" t="s">
        <v>195</v>
      </c>
      <c r="B503" s="55">
        <v>20</v>
      </c>
      <c r="C503" s="45"/>
      <c r="D503" s="19"/>
      <c r="E503" s="14"/>
      <c r="F503" s="14"/>
      <c r="G503" s="14"/>
    </row>
    <row r="504" spans="1:7" ht="14.25">
      <c r="A504" s="54" t="s">
        <v>196</v>
      </c>
      <c r="B504" s="55">
        <v>15</v>
      </c>
      <c r="C504" s="45"/>
      <c r="D504" s="19"/>
      <c r="E504" s="14"/>
      <c r="F504" s="14"/>
      <c r="G504" s="14"/>
    </row>
    <row r="505" spans="1:7" ht="14.25">
      <c r="A505" s="54" t="s">
        <v>197</v>
      </c>
      <c r="B505" s="55">
        <v>10</v>
      </c>
      <c r="C505" s="45"/>
      <c r="D505" s="19"/>
      <c r="E505" s="14"/>
      <c r="F505" s="14"/>
      <c r="G505" s="14"/>
    </row>
    <row r="506" spans="1:7" ht="14.25">
      <c r="A506" s="54" t="s">
        <v>293</v>
      </c>
      <c r="B506" s="55">
        <v>5</v>
      </c>
      <c r="C506" s="45"/>
      <c r="D506" s="19"/>
      <c r="E506" s="14"/>
      <c r="F506" s="14"/>
      <c r="G506" s="14"/>
    </row>
    <row r="507" spans="1:7" ht="14.25">
      <c r="A507" s="54" t="s">
        <v>88</v>
      </c>
      <c r="B507" s="55">
        <v>25</v>
      </c>
      <c r="C507" s="45"/>
      <c r="D507" s="19"/>
      <c r="E507" s="14"/>
      <c r="F507" s="14"/>
      <c r="G507" s="14"/>
    </row>
    <row r="508" spans="1:7" ht="14.25">
      <c r="A508" s="54" t="s">
        <v>89</v>
      </c>
      <c r="B508" s="55">
        <v>20</v>
      </c>
      <c r="C508" s="45"/>
      <c r="D508" s="19"/>
      <c r="E508" s="14"/>
      <c r="F508" s="14"/>
      <c r="G508" s="14"/>
    </row>
    <row r="509" spans="1:7" ht="14.25">
      <c r="A509" s="54" t="s">
        <v>90</v>
      </c>
      <c r="B509" s="55">
        <v>15</v>
      </c>
      <c r="C509" s="45"/>
      <c r="D509" s="19"/>
      <c r="E509" s="14"/>
      <c r="F509" s="14"/>
      <c r="G509" s="14"/>
    </row>
    <row r="510" spans="1:7" ht="14.25">
      <c r="A510" s="54" t="s">
        <v>91</v>
      </c>
      <c r="B510" s="55">
        <v>10</v>
      </c>
      <c r="C510" s="45"/>
      <c r="D510" s="19"/>
      <c r="E510" s="14"/>
      <c r="F510" s="14"/>
      <c r="G510" s="14"/>
    </row>
    <row r="511" spans="1:7" ht="14.25">
      <c r="A511" s="54" t="s">
        <v>294</v>
      </c>
      <c r="B511" s="55">
        <v>5</v>
      </c>
      <c r="C511" s="45"/>
      <c r="D511" s="19"/>
      <c r="E511" s="14"/>
      <c r="F511" s="14"/>
      <c r="G511" s="14"/>
    </row>
    <row r="512" spans="1:7" ht="14.25">
      <c r="A512" s="54" t="s">
        <v>92</v>
      </c>
      <c r="B512" s="55">
        <v>25</v>
      </c>
      <c r="C512" s="45"/>
      <c r="D512" s="19"/>
      <c r="E512" s="14"/>
      <c r="F512" s="14"/>
      <c r="G512" s="14"/>
    </row>
    <row r="513" spans="1:7" ht="14.25">
      <c r="A513" s="54" t="s">
        <v>93</v>
      </c>
      <c r="B513" s="55">
        <v>20</v>
      </c>
      <c r="C513" s="45"/>
      <c r="D513" s="19"/>
      <c r="E513" s="14"/>
      <c r="F513" s="14"/>
      <c r="G513" s="14"/>
    </row>
    <row r="514" spans="1:7" ht="14.25">
      <c r="A514" s="54" t="s">
        <v>94</v>
      </c>
      <c r="B514" s="55">
        <v>15</v>
      </c>
      <c r="C514" s="45"/>
      <c r="D514" s="19"/>
      <c r="E514" s="14"/>
      <c r="F514" s="14"/>
      <c r="G514" s="14"/>
    </row>
    <row r="515" spans="1:7" ht="14.25">
      <c r="A515" s="54" t="s">
        <v>95</v>
      </c>
      <c r="B515" s="55">
        <v>10</v>
      </c>
      <c r="C515" s="45"/>
      <c r="D515" s="19"/>
      <c r="E515" s="14"/>
      <c r="F515" s="14"/>
      <c r="G515" s="14"/>
    </row>
    <row r="516" spans="1:7" ht="14.25">
      <c r="A516" s="54" t="s">
        <v>295</v>
      </c>
      <c r="B516" s="55">
        <v>5</v>
      </c>
      <c r="C516" s="45"/>
      <c r="D516" s="19"/>
      <c r="E516" s="14"/>
      <c r="F516" s="14"/>
      <c r="G516" s="14"/>
    </row>
    <row r="517" spans="1:7" ht="14.25">
      <c r="A517" s="54" t="s">
        <v>198</v>
      </c>
      <c r="B517" s="55">
        <v>25</v>
      </c>
      <c r="C517" s="45"/>
      <c r="D517" s="19"/>
      <c r="E517" s="14"/>
      <c r="F517" s="14"/>
      <c r="G517" s="14"/>
    </row>
    <row r="518" spans="1:7" ht="14.25">
      <c r="A518" s="54" t="s">
        <v>199</v>
      </c>
      <c r="B518" s="55">
        <v>20</v>
      </c>
      <c r="C518" s="45"/>
      <c r="D518" s="19"/>
      <c r="E518" s="14"/>
      <c r="F518" s="14"/>
      <c r="G518" s="14"/>
    </row>
    <row r="519" spans="1:7" ht="14.25">
      <c r="A519" s="54" t="s">
        <v>200</v>
      </c>
      <c r="B519" s="55">
        <v>15</v>
      </c>
      <c r="C519" s="45"/>
      <c r="D519" s="19"/>
      <c r="E519" s="14"/>
      <c r="F519" s="14"/>
      <c r="G519" s="14"/>
    </row>
    <row r="520" spans="1:7" ht="14.25">
      <c r="A520" s="54" t="s">
        <v>201</v>
      </c>
      <c r="B520" s="55">
        <v>10</v>
      </c>
      <c r="C520" s="45"/>
      <c r="D520" s="19"/>
      <c r="E520" s="14"/>
      <c r="F520" s="14"/>
      <c r="G520" s="14"/>
    </row>
    <row r="521" spans="1:7" ht="14.25">
      <c r="A521" s="54" t="s">
        <v>296</v>
      </c>
      <c r="B521" s="55">
        <v>5</v>
      </c>
      <c r="C521" s="45"/>
      <c r="D521" s="19"/>
      <c r="E521" s="14"/>
      <c r="F521" s="14"/>
      <c r="G521" s="14"/>
    </row>
    <row r="522" spans="1:7" ht="14.25">
      <c r="A522" s="54" t="s">
        <v>202</v>
      </c>
      <c r="B522" s="55">
        <v>25</v>
      </c>
      <c r="C522" s="45"/>
      <c r="D522" s="19"/>
      <c r="E522" s="14"/>
      <c r="F522" s="14"/>
      <c r="G522" s="14"/>
    </row>
    <row r="523" spans="1:7" ht="14.25">
      <c r="A523" s="54" t="s">
        <v>203</v>
      </c>
      <c r="B523" s="55">
        <v>20</v>
      </c>
      <c r="C523" s="45"/>
      <c r="D523" s="19"/>
      <c r="E523" s="14"/>
      <c r="F523" s="14"/>
      <c r="G523" s="14"/>
    </row>
    <row r="524" spans="1:7" ht="14.25">
      <c r="A524" s="54" t="s">
        <v>204</v>
      </c>
      <c r="B524" s="55">
        <v>15</v>
      </c>
      <c r="C524" s="45"/>
      <c r="D524" s="19"/>
      <c r="E524" s="14"/>
      <c r="F524" s="14"/>
      <c r="G524" s="14"/>
    </row>
    <row r="525" spans="1:7" ht="14.25">
      <c r="A525" s="54" t="s">
        <v>205</v>
      </c>
      <c r="B525" s="55">
        <v>10</v>
      </c>
      <c r="C525" s="45"/>
      <c r="D525" s="19"/>
      <c r="E525" s="14"/>
      <c r="F525" s="14"/>
      <c r="G525" s="14"/>
    </row>
    <row r="526" spans="1:7" ht="14.25">
      <c r="A526" s="54" t="s">
        <v>297</v>
      </c>
      <c r="B526" s="55">
        <v>5</v>
      </c>
      <c r="C526" s="45"/>
      <c r="D526" s="19"/>
      <c r="E526" s="14"/>
      <c r="F526" s="14"/>
      <c r="G526" s="14"/>
    </row>
    <row r="527" spans="1:7" ht="14.25">
      <c r="A527" s="54" t="s">
        <v>206</v>
      </c>
      <c r="B527" s="55">
        <v>25</v>
      </c>
      <c r="C527" s="45"/>
      <c r="D527" s="19"/>
      <c r="E527" s="14"/>
      <c r="F527" s="14"/>
      <c r="G527" s="14"/>
    </row>
    <row r="528" spans="1:7" ht="14.25">
      <c r="A528" s="54" t="s">
        <v>207</v>
      </c>
      <c r="B528" s="55">
        <v>20</v>
      </c>
      <c r="C528" s="45"/>
      <c r="D528" s="19"/>
      <c r="E528" s="14"/>
      <c r="F528" s="14"/>
      <c r="G528" s="14"/>
    </row>
    <row r="529" spans="1:7" ht="14.25">
      <c r="A529" s="54" t="s">
        <v>208</v>
      </c>
      <c r="B529" s="55">
        <v>15</v>
      </c>
      <c r="C529" s="45"/>
      <c r="D529" s="19"/>
      <c r="E529" s="14"/>
      <c r="F529" s="14"/>
      <c r="G529" s="14"/>
    </row>
    <row r="530" spans="1:7" ht="14.25">
      <c r="A530" s="54" t="s">
        <v>209</v>
      </c>
      <c r="B530" s="55">
        <v>10</v>
      </c>
      <c r="C530" s="45"/>
      <c r="D530" s="19"/>
      <c r="E530" s="14"/>
      <c r="F530" s="14"/>
      <c r="G530" s="14"/>
    </row>
    <row r="531" spans="1:7" ht="14.25">
      <c r="A531" s="54" t="s">
        <v>298</v>
      </c>
      <c r="B531" s="55">
        <v>5</v>
      </c>
      <c r="C531" s="45"/>
      <c r="D531" s="19"/>
      <c r="E531" s="14"/>
      <c r="F531" s="14"/>
      <c r="G531" s="14"/>
    </row>
    <row r="532" spans="1:7" ht="14.25">
      <c r="A532" s="54" t="s">
        <v>210</v>
      </c>
      <c r="B532" s="55">
        <v>25</v>
      </c>
      <c r="C532" s="45"/>
      <c r="D532" s="19"/>
      <c r="E532" s="14"/>
      <c r="F532" s="14"/>
      <c r="G532" s="14"/>
    </row>
    <row r="533" spans="1:7" ht="14.25">
      <c r="A533" s="54" t="s">
        <v>211</v>
      </c>
      <c r="B533" s="55">
        <v>20</v>
      </c>
      <c r="C533" s="45"/>
      <c r="D533" s="19"/>
      <c r="E533" s="14"/>
      <c r="F533" s="14"/>
      <c r="G533" s="14"/>
    </row>
    <row r="534" spans="1:7" ht="14.25">
      <c r="A534" s="54" t="s">
        <v>212</v>
      </c>
      <c r="B534" s="55">
        <v>15</v>
      </c>
      <c r="C534" s="45"/>
      <c r="D534" s="19"/>
      <c r="E534" s="14"/>
      <c r="F534" s="14"/>
      <c r="G534" s="14"/>
    </row>
    <row r="535" spans="1:7" ht="14.25">
      <c r="A535" s="54" t="s">
        <v>213</v>
      </c>
      <c r="B535" s="55">
        <v>10</v>
      </c>
      <c r="C535" s="45"/>
      <c r="D535" s="19"/>
      <c r="E535" s="14"/>
      <c r="F535" s="14"/>
      <c r="G535" s="14"/>
    </row>
    <row r="536" spans="1:7" ht="14.25">
      <c r="A536" s="54" t="s">
        <v>299</v>
      </c>
      <c r="B536" s="55">
        <v>5</v>
      </c>
      <c r="C536" s="45"/>
      <c r="D536" s="19"/>
      <c r="E536" s="14"/>
      <c r="F536" s="14"/>
      <c r="G536" s="14"/>
    </row>
    <row r="537" spans="1:7" ht="14.25">
      <c r="A537" s="54" t="s">
        <v>214</v>
      </c>
      <c r="B537" s="55">
        <v>25</v>
      </c>
      <c r="C537" s="45"/>
      <c r="D537" s="19"/>
      <c r="E537" s="14"/>
      <c r="F537" s="14"/>
      <c r="G537" s="14"/>
    </row>
    <row r="538" spans="1:7" ht="14.25">
      <c r="A538" s="54" t="s">
        <v>215</v>
      </c>
      <c r="B538" s="55">
        <v>20</v>
      </c>
      <c r="C538" s="45"/>
      <c r="D538" s="19"/>
      <c r="E538" s="14"/>
      <c r="F538" s="14"/>
      <c r="G538" s="14"/>
    </row>
    <row r="539" spans="1:7" ht="14.25">
      <c r="A539" s="54" t="s">
        <v>216</v>
      </c>
      <c r="B539" s="55">
        <v>15</v>
      </c>
      <c r="C539" s="45"/>
      <c r="D539" s="19"/>
      <c r="E539" s="14"/>
      <c r="F539" s="14"/>
      <c r="G539" s="14"/>
    </row>
    <row r="540" spans="1:7" ht="14.25">
      <c r="A540" s="54" t="s">
        <v>217</v>
      </c>
      <c r="B540" s="55">
        <v>10</v>
      </c>
      <c r="C540" s="45"/>
      <c r="D540" s="19"/>
      <c r="E540" s="14"/>
      <c r="F540" s="14"/>
      <c r="G540" s="14"/>
    </row>
    <row r="541" spans="1:7" ht="14.25">
      <c r="A541" s="54" t="s">
        <v>300</v>
      </c>
      <c r="B541" s="55">
        <v>5</v>
      </c>
      <c r="C541" s="45"/>
      <c r="D541" s="19"/>
      <c r="E541" s="14"/>
      <c r="F541" s="14"/>
      <c r="G541" s="14"/>
    </row>
    <row r="542" spans="1:7" ht="14.25">
      <c r="A542" s="54" t="s">
        <v>218</v>
      </c>
      <c r="B542" s="55">
        <v>25</v>
      </c>
      <c r="C542" s="45"/>
      <c r="D542" s="19"/>
      <c r="E542" s="14"/>
      <c r="F542" s="14"/>
      <c r="G542" s="14"/>
    </row>
    <row r="543" spans="1:7" ht="14.25">
      <c r="A543" s="54" t="s">
        <v>219</v>
      </c>
      <c r="B543" s="55">
        <v>20</v>
      </c>
      <c r="C543" s="45"/>
      <c r="D543" s="19"/>
      <c r="E543" s="14"/>
      <c r="F543" s="14"/>
      <c r="G543" s="14"/>
    </row>
    <row r="544" spans="1:7" ht="14.25">
      <c r="A544" s="54" t="s">
        <v>220</v>
      </c>
      <c r="B544" s="55">
        <v>15</v>
      </c>
      <c r="C544" s="45"/>
      <c r="D544" s="19"/>
      <c r="E544" s="14"/>
      <c r="F544" s="14"/>
      <c r="G544" s="14"/>
    </row>
    <row r="545" spans="1:7" ht="14.25">
      <c r="A545" s="54" t="s">
        <v>221</v>
      </c>
      <c r="B545" s="55">
        <v>10</v>
      </c>
      <c r="C545" s="45"/>
      <c r="D545" s="19"/>
      <c r="E545" s="14"/>
      <c r="F545" s="14"/>
      <c r="G545" s="14"/>
    </row>
    <row r="546" spans="1:7" ht="14.25">
      <c r="A546" s="54" t="s">
        <v>301</v>
      </c>
      <c r="B546" s="55">
        <v>5</v>
      </c>
      <c r="C546" s="45"/>
      <c r="D546" s="19"/>
      <c r="E546" s="14"/>
      <c r="F546" s="14"/>
      <c r="G546" s="14"/>
    </row>
    <row r="547" spans="1:7" ht="14.25">
      <c r="A547" s="54" t="s">
        <v>222</v>
      </c>
      <c r="B547" s="55">
        <v>30</v>
      </c>
      <c r="C547" s="45"/>
      <c r="D547" s="19"/>
      <c r="E547" s="14"/>
      <c r="F547" s="14"/>
      <c r="G547" s="14"/>
    </row>
    <row r="548" spans="1:7" ht="14.25">
      <c r="A548" s="54" t="s">
        <v>223</v>
      </c>
      <c r="B548" s="55">
        <v>24</v>
      </c>
      <c r="C548" s="45"/>
      <c r="D548" s="19"/>
      <c r="E548" s="14"/>
      <c r="F548" s="14"/>
      <c r="G548" s="14"/>
    </row>
    <row r="549" spans="1:7" ht="14.25">
      <c r="A549" s="54" t="s">
        <v>224</v>
      </c>
      <c r="B549" s="55">
        <v>18</v>
      </c>
      <c r="C549" s="45"/>
      <c r="D549" s="19"/>
      <c r="E549" s="14"/>
      <c r="F549" s="14"/>
      <c r="G549" s="14"/>
    </row>
    <row r="550" spans="1:7" ht="14.25">
      <c r="A550" s="54" t="s">
        <v>225</v>
      </c>
      <c r="B550" s="55">
        <v>12</v>
      </c>
      <c r="C550" s="45"/>
      <c r="D550" s="19"/>
      <c r="E550" s="14"/>
      <c r="F550" s="14"/>
      <c r="G550" s="14"/>
    </row>
    <row r="551" spans="1:7" ht="14.25">
      <c r="A551" s="54" t="s">
        <v>302</v>
      </c>
      <c r="B551" s="55">
        <v>6</v>
      </c>
      <c r="C551" s="45"/>
      <c r="D551" s="19"/>
      <c r="E551" s="14"/>
      <c r="F551" s="14"/>
      <c r="G551" s="14"/>
    </row>
    <row r="552" spans="1:7" ht="14.25">
      <c r="A552" s="54" t="s">
        <v>100</v>
      </c>
      <c r="B552" s="55">
        <v>30</v>
      </c>
      <c r="C552" s="45"/>
      <c r="D552" s="19"/>
      <c r="E552" s="14"/>
      <c r="F552" s="14"/>
      <c r="G552" s="14"/>
    </row>
    <row r="553" spans="1:7" ht="14.25">
      <c r="A553" s="54" t="s">
        <v>101</v>
      </c>
      <c r="B553" s="55">
        <v>24</v>
      </c>
      <c r="C553" s="45"/>
      <c r="D553" s="19"/>
      <c r="E553" s="14"/>
      <c r="F553" s="14"/>
      <c r="G553" s="14"/>
    </row>
    <row r="554" spans="1:7" ht="14.25">
      <c r="A554" s="54" t="s">
        <v>102</v>
      </c>
      <c r="B554" s="55">
        <v>18</v>
      </c>
      <c r="C554" s="45"/>
      <c r="D554" s="19"/>
      <c r="E554" s="14"/>
      <c r="F554" s="14"/>
      <c r="G554" s="14"/>
    </row>
    <row r="555" spans="1:7" ht="14.25">
      <c r="A555" s="54" t="s">
        <v>103</v>
      </c>
      <c r="B555" s="55">
        <v>12</v>
      </c>
      <c r="C555" s="45"/>
      <c r="D555" s="19"/>
      <c r="E555" s="14"/>
      <c r="F555" s="14"/>
      <c r="G555" s="14"/>
    </row>
    <row r="556" spans="1:7" ht="14.25">
      <c r="A556" s="54" t="s">
        <v>303</v>
      </c>
      <c r="B556" s="55">
        <v>6</v>
      </c>
      <c r="C556" s="45"/>
      <c r="D556" s="19"/>
      <c r="E556" s="14"/>
      <c r="F556" s="14"/>
      <c r="G556" s="14"/>
    </row>
    <row r="557" spans="1:7" ht="14.25">
      <c r="A557" s="54" t="s">
        <v>226</v>
      </c>
      <c r="B557" s="55">
        <v>30</v>
      </c>
      <c r="C557" s="53"/>
      <c r="D557" s="19"/>
      <c r="E557" s="14"/>
      <c r="F557" s="14"/>
      <c r="G557" s="14"/>
    </row>
    <row r="558" spans="1:7" ht="14.25">
      <c r="A558" s="54" t="s">
        <v>227</v>
      </c>
      <c r="B558" s="55">
        <v>24</v>
      </c>
      <c r="C558" s="53"/>
      <c r="D558" s="19"/>
      <c r="E558" s="14"/>
      <c r="F558" s="14"/>
      <c r="G558" s="14"/>
    </row>
    <row r="559" spans="1:7" ht="14.25">
      <c r="A559" s="54" t="s">
        <v>228</v>
      </c>
      <c r="B559" s="55">
        <v>18</v>
      </c>
      <c r="C559" s="53"/>
      <c r="D559" s="13"/>
      <c r="E559" s="4"/>
      <c r="F559" s="4"/>
      <c r="G559" s="4"/>
    </row>
    <row r="560" spans="1:7">
      <c r="A560" s="54" t="s">
        <v>229</v>
      </c>
      <c r="B560" s="55">
        <v>12</v>
      </c>
      <c r="C560" s="57"/>
    </row>
    <row r="561" spans="1:3">
      <c r="A561" s="54" t="s">
        <v>304</v>
      </c>
      <c r="B561" s="55">
        <v>6</v>
      </c>
      <c r="C561" s="57"/>
    </row>
    <row r="562" spans="1:3">
      <c r="A562" s="54" t="s">
        <v>104</v>
      </c>
      <c r="B562" s="55">
        <v>35</v>
      </c>
      <c r="C562" s="57"/>
    </row>
    <row r="563" spans="1:3">
      <c r="A563" s="54" t="s">
        <v>105</v>
      </c>
      <c r="B563" s="55">
        <v>28</v>
      </c>
      <c r="C563" s="57"/>
    </row>
    <row r="564" spans="1:3">
      <c r="A564" s="54" t="s">
        <v>106</v>
      </c>
      <c r="B564" s="55">
        <v>21</v>
      </c>
      <c r="C564" s="57"/>
    </row>
    <row r="565" spans="1:3">
      <c r="A565" s="54" t="s">
        <v>107</v>
      </c>
      <c r="B565" s="55">
        <v>14</v>
      </c>
      <c r="C565" s="57"/>
    </row>
    <row r="566" spans="1:3">
      <c r="A566" s="54" t="s">
        <v>305</v>
      </c>
      <c r="B566" s="55">
        <v>7</v>
      </c>
      <c r="C566" s="57"/>
    </row>
    <row r="567" spans="1:3">
      <c r="A567" s="54" t="s">
        <v>230</v>
      </c>
      <c r="B567" s="55">
        <v>35</v>
      </c>
      <c r="C567" s="57"/>
    </row>
    <row r="568" spans="1:3">
      <c r="A568" s="54" t="s">
        <v>231</v>
      </c>
      <c r="B568" s="55">
        <v>28</v>
      </c>
      <c r="C568" s="57"/>
    </row>
    <row r="569" spans="1:3">
      <c r="A569" s="54" t="s">
        <v>232</v>
      </c>
      <c r="B569" s="55">
        <v>21</v>
      </c>
      <c r="C569" s="57"/>
    </row>
    <row r="570" spans="1:3">
      <c r="A570" s="54" t="s">
        <v>233</v>
      </c>
      <c r="B570" s="55">
        <v>14</v>
      </c>
      <c r="C570" s="57"/>
    </row>
    <row r="571" spans="1:3">
      <c r="A571" s="54" t="s">
        <v>306</v>
      </c>
      <c r="B571" s="55">
        <v>7</v>
      </c>
      <c r="C571" s="57"/>
    </row>
    <row r="572" spans="1:3">
      <c r="A572" s="54" t="s">
        <v>234</v>
      </c>
      <c r="B572" s="55">
        <v>35</v>
      </c>
      <c r="C572" s="57"/>
    </row>
    <row r="573" spans="1:3">
      <c r="A573" s="54" t="s">
        <v>235</v>
      </c>
      <c r="B573" s="55">
        <v>28</v>
      </c>
      <c r="C573" s="57"/>
    </row>
    <row r="574" spans="1:3">
      <c r="A574" s="54" t="s">
        <v>236</v>
      </c>
      <c r="B574" s="55">
        <v>21</v>
      </c>
      <c r="C574" s="57"/>
    </row>
    <row r="575" spans="1:3">
      <c r="A575" s="54" t="s">
        <v>237</v>
      </c>
      <c r="B575" s="55">
        <v>14</v>
      </c>
      <c r="C575" s="57"/>
    </row>
    <row r="576" spans="1:3">
      <c r="A576" s="54" t="s">
        <v>307</v>
      </c>
      <c r="B576" s="55">
        <v>7</v>
      </c>
      <c r="C576" s="57"/>
    </row>
    <row r="577" spans="1:3">
      <c r="A577" s="54" t="s">
        <v>238</v>
      </c>
      <c r="B577" s="55">
        <v>35</v>
      </c>
      <c r="C577" s="57"/>
    </row>
    <row r="578" spans="1:3">
      <c r="A578" s="54" t="s">
        <v>239</v>
      </c>
      <c r="B578" s="55">
        <v>28</v>
      </c>
      <c r="C578" s="57"/>
    </row>
    <row r="579" spans="1:3">
      <c r="A579" s="54" t="s">
        <v>240</v>
      </c>
      <c r="B579" s="55">
        <v>21</v>
      </c>
      <c r="C579" s="57"/>
    </row>
    <row r="580" spans="1:3">
      <c r="A580" s="54" t="s">
        <v>241</v>
      </c>
      <c r="B580" s="55">
        <v>14</v>
      </c>
      <c r="C580" s="57"/>
    </row>
    <row r="581" spans="1:3">
      <c r="A581" s="54" t="s">
        <v>308</v>
      </c>
      <c r="B581" s="55">
        <v>7</v>
      </c>
      <c r="C581" s="57"/>
    </row>
    <row r="582" spans="1:3">
      <c r="A582" s="54" t="s">
        <v>242</v>
      </c>
      <c r="B582" s="55">
        <v>35</v>
      </c>
      <c r="C582" s="57"/>
    </row>
    <row r="583" spans="1:3">
      <c r="A583" s="54" t="s">
        <v>243</v>
      </c>
      <c r="B583" s="55">
        <v>28</v>
      </c>
      <c r="C583" s="57"/>
    </row>
    <row r="584" spans="1:3">
      <c r="A584" s="54" t="s">
        <v>244</v>
      </c>
      <c r="B584" s="55">
        <v>21</v>
      </c>
      <c r="C584" s="57"/>
    </row>
    <row r="585" spans="1:3">
      <c r="A585" s="54" t="s">
        <v>245</v>
      </c>
      <c r="B585" s="55">
        <v>14</v>
      </c>
      <c r="C585" s="57"/>
    </row>
    <row r="586" spans="1:3">
      <c r="A586" s="54" t="s">
        <v>309</v>
      </c>
      <c r="B586" s="55">
        <v>7</v>
      </c>
      <c r="C586" s="57"/>
    </row>
    <row r="587" spans="1:3">
      <c r="A587" s="54" t="s">
        <v>246</v>
      </c>
      <c r="B587" s="55">
        <v>35</v>
      </c>
      <c r="C587" s="57"/>
    </row>
    <row r="588" spans="1:3">
      <c r="A588" s="54" t="s">
        <v>247</v>
      </c>
      <c r="B588" s="55">
        <v>28</v>
      </c>
      <c r="C588" s="57"/>
    </row>
    <row r="589" spans="1:3">
      <c r="A589" s="54" t="s">
        <v>248</v>
      </c>
      <c r="B589" s="55">
        <v>21</v>
      </c>
      <c r="C589" s="57"/>
    </row>
    <row r="590" spans="1:3">
      <c r="A590" s="54" t="s">
        <v>249</v>
      </c>
      <c r="B590" s="55">
        <v>14</v>
      </c>
      <c r="C590" s="57"/>
    </row>
    <row r="591" spans="1:3">
      <c r="A591" s="54" t="s">
        <v>310</v>
      </c>
      <c r="B591" s="55">
        <v>7</v>
      </c>
      <c r="C591" s="57"/>
    </row>
    <row r="592" spans="1:3">
      <c r="A592" s="54" t="s">
        <v>250</v>
      </c>
      <c r="B592" s="55">
        <v>35</v>
      </c>
      <c r="C592" s="57"/>
    </row>
    <row r="593" spans="1:3">
      <c r="A593" s="54" t="s">
        <v>251</v>
      </c>
      <c r="B593" s="55">
        <v>28</v>
      </c>
      <c r="C593" s="57"/>
    </row>
    <row r="594" spans="1:3">
      <c r="A594" s="54" t="s">
        <v>252</v>
      </c>
      <c r="B594" s="55">
        <v>21</v>
      </c>
      <c r="C594" s="57"/>
    </row>
    <row r="595" spans="1:3">
      <c r="A595" s="54" t="s">
        <v>253</v>
      </c>
      <c r="B595" s="55">
        <v>14</v>
      </c>
      <c r="C595" s="57"/>
    </row>
    <row r="596" spans="1:3">
      <c r="A596" s="54" t="s">
        <v>311</v>
      </c>
      <c r="B596" s="55">
        <v>7</v>
      </c>
      <c r="C596" s="57"/>
    </row>
  </sheetData>
  <autoFilter ref="I3:J22"/>
  <mergeCells count="22">
    <mergeCell ref="C49:E49"/>
    <mergeCell ref="C159:E159"/>
    <mergeCell ref="C232:E232"/>
    <mergeCell ref="C104:E104"/>
    <mergeCell ref="C86:E86"/>
    <mergeCell ref="C67:E67"/>
    <mergeCell ref="I1:J1"/>
    <mergeCell ref="C379:E379"/>
    <mergeCell ref="C305:E305"/>
    <mergeCell ref="C324:E324"/>
    <mergeCell ref="C342:E342"/>
    <mergeCell ref="C360:E360"/>
    <mergeCell ref="C287:E287"/>
    <mergeCell ref="C177:E177"/>
    <mergeCell ref="C196:E196"/>
    <mergeCell ref="C214:E214"/>
    <mergeCell ref="A1:G1"/>
    <mergeCell ref="C18:E18"/>
    <mergeCell ref="C250:E250"/>
    <mergeCell ref="C269:E269"/>
    <mergeCell ref="C122:E122"/>
    <mergeCell ref="C141:E141"/>
  </mergeCells>
  <phoneticPr fontId="24" type="noConversion"/>
  <dataValidations count="2">
    <dataValidation type="list" allowBlank="1" showInputMessage="1" showErrorMessage="1" errorTitle="THOR - POKAL" error="Den indtastede værdi findes ikke på listen - vælg venligst en værdi på listen. " sqref="E52:E66 E21:E48 E89:E103 E107:E121 E126:E140 E144:E158 E162:E176 E181:E195 E199:E213 E217:E231 E235:E249 E254:E268 E272:E286 E290:E304 E309:E323 E327:E341 E345:E359 E364:E378 E4:E17 E71:E85">
      <formula1>Placering</formula1>
    </dataValidation>
    <dataValidation type="list" allowBlank="1" showInputMessage="1" showErrorMessage="1" errorTitle="THOR - POKAL" error="Den indtastede værdi finde ikke på listen - vælg venligst en værdi på listen." sqref="F52:F66 F21:F48 F89:F103 F107:F121 F126:F140 F144:F158 F162:F176 F181:F195 F199:F213 F217:F231 F235:F249 F254:F268 F272:F286 F290:F304 F309:F323 F327:F341 F345:F359 F364:F378 F4:F17 F71:F85">
      <formula1>Klasser</formula1>
    </dataValidation>
  </dataValidations>
  <pageMargins left="0.75" right="0.75" top="1" bottom="1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9" enableFormatConditionsCalculation="0">
    <tabColor indexed="31"/>
  </sheetPr>
  <dimension ref="A1:J627"/>
  <sheetViews>
    <sheetView workbookViewId="0">
      <selection activeCell="I3" sqref="I3:J8"/>
    </sheetView>
  </sheetViews>
  <sheetFormatPr defaultRowHeight="12.75"/>
  <cols>
    <col min="1" max="2" width="28.85546875" customWidth="1"/>
    <col min="3" max="3" width="12" customWidth="1"/>
    <col min="4" max="4" width="14.85546875" bestFit="1" customWidth="1"/>
    <col min="5" max="7" width="12" customWidth="1"/>
    <col min="8" max="8" width="4.5703125" customWidth="1"/>
    <col min="9" max="9" width="51" customWidth="1"/>
    <col min="10" max="10" width="15.42578125" customWidth="1"/>
  </cols>
  <sheetData>
    <row r="1" spans="1:10" s="22" customFormat="1" ht="22.5">
      <c r="A1" s="338" t="s">
        <v>365</v>
      </c>
      <c r="B1" s="338"/>
      <c r="C1" s="338"/>
      <c r="D1" s="338"/>
      <c r="E1" s="338"/>
      <c r="F1" s="338"/>
      <c r="G1" s="338"/>
      <c r="I1" s="335" t="str">
        <f>+A1</f>
        <v>PONY SPRING DISTRIKT</v>
      </c>
      <c r="J1" s="335"/>
    </row>
    <row r="2" spans="1:10" ht="15" thickBot="1">
      <c r="A2" s="1"/>
      <c r="B2" s="1"/>
      <c r="C2" s="2"/>
      <c r="D2" s="3"/>
      <c r="E2" s="2"/>
      <c r="F2" s="2"/>
      <c r="G2" s="2"/>
    </row>
    <row r="3" spans="1:10" ht="15" thickBot="1">
      <c r="A3" s="33" t="s">
        <v>0</v>
      </c>
      <c r="B3" s="42" t="s">
        <v>13</v>
      </c>
      <c r="C3" s="40" t="s">
        <v>2</v>
      </c>
      <c r="D3" s="35" t="s">
        <v>3</v>
      </c>
      <c r="E3" s="34" t="s">
        <v>8</v>
      </c>
      <c r="F3" s="34" t="s">
        <v>4</v>
      </c>
      <c r="G3" s="36" t="s">
        <v>5</v>
      </c>
      <c r="I3" s="5" t="s">
        <v>172</v>
      </c>
      <c r="J3" s="5" t="s">
        <v>5</v>
      </c>
    </row>
    <row r="4" spans="1:10" ht="15" customHeight="1" thickBot="1">
      <c r="A4" s="122" t="s">
        <v>385</v>
      </c>
      <c r="B4" s="123" t="s">
        <v>354</v>
      </c>
      <c r="C4" s="41" t="s">
        <v>387</v>
      </c>
      <c r="D4" s="76">
        <v>42757</v>
      </c>
      <c r="E4" s="30">
        <v>3</v>
      </c>
      <c r="F4" s="31" t="s">
        <v>566</v>
      </c>
      <c r="G4" s="32">
        <v>9</v>
      </c>
      <c r="I4" s="44" t="str">
        <f>+C74</f>
        <v xml:space="preserve">Thilde Holm Nielsen , Riwerstown Blonde </v>
      </c>
      <c r="J4" s="44">
        <f>+G74</f>
        <v>299</v>
      </c>
    </row>
    <row r="5" spans="1:10" ht="14.25" customHeight="1">
      <c r="A5" s="75"/>
      <c r="B5" s="74"/>
      <c r="C5" s="26" t="s">
        <v>387</v>
      </c>
      <c r="D5" s="76">
        <v>42757</v>
      </c>
      <c r="E5" s="7"/>
      <c r="F5" s="8" t="s">
        <v>567</v>
      </c>
      <c r="G5" s="27">
        <v>2</v>
      </c>
      <c r="I5" s="44" t="str">
        <f>+C136</f>
        <v xml:space="preserve">Helga Lilja Bjarnadóttir, Felixgårds Felix IKI </v>
      </c>
      <c r="J5" s="44">
        <f>+G136</f>
        <v>281</v>
      </c>
    </row>
    <row r="6" spans="1:10" ht="14.25">
      <c r="A6" s="10"/>
      <c r="B6" s="10"/>
      <c r="C6" s="26" t="s">
        <v>409</v>
      </c>
      <c r="D6" s="76">
        <v>42778</v>
      </c>
      <c r="E6" s="7"/>
      <c r="F6" s="8" t="s">
        <v>566</v>
      </c>
      <c r="G6" s="27">
        <v>2</v>
      </c>
      <c r="I6" s="44" t="str">
        <f>+C168</f>
        <v xml:space="preserve">Mathilde Andersen, Marielunds Fairytale </v>
      </c>
      <c r="J6" s="44">
        <f>+G168</f>
        <v>73</v>
      </c>
    </row>
    <row r="7" spans="1:10" ht="14.25">
      <c r="A7" s="10"/>
      <c r="B7" s="10"/>
      <c r="C7" s="26" t="s">
        <v>359</v>
      </c>
      <c r="D7" s="76">
        <v>42799</v>
      </c>
      <c r="E7" s="7"/>
      <c r="F7" s="8" t="s">
        <v>566</v>
      </c>
      <c r="G7" s="27">
        <v>2</v>
      </c>
      <c r="I7" s="44" t="str">
        <f>+C19</f>
        <v xml:space="preserve">Thilde Holm Nielsen , Sabine </v>
      </c>
      <c r="J7" s="44">
        <f>+G19</f>
        <v>54</v>
      </c>
    </row>
    <row r="8" spans="1:10" ht="14.25">
      <c r="A8" s="10"/>
      <c r="B8" s="10"/>
      <c r="C8" s="26" t="s">
        <v>411</v>
      </c>
      <c r="D8" s="76">
        <v>42799</v>
      </c>
      <c r="E8" s="7"/>
      <c r="F8" s="8" t="s">
        <v>566</v>
      </c>
      <c r="G8" s="27">
        <v>2</v>
      </c>
      <c r="I8" s="44" t="str">
        <f>+C186</f>
        <v xml:space="preserve">Sine Lærke Hejtoft Rasmussen , Flying Angel </v>
      </c>
      <c r="J8" s="44">
        <f>+G186</f>
        <v>25</v>
      </c>
    </row>
    <row r="9" spans="1:10" ht="14.25">
      <c r="A9" s="10"/>
      <c r="B9" s="10"/>
      <c r="C9" s="26" t="s">
        <v>565</v>
      </c>
      <c r="D9" s="76">
        <v>42880</v>
      </c>
      <c r="E9" s="7">
        <v>3</v>
      </c>
      <c r="F9" s="8" t="s">
        <v>12</v>
      </c>
      <c r="G9" s="27">
        <v>6</v>
      </c>
      <c r="I9" s="44" t="str">
        <f>+C227</f>
        <v xml:space="preserve">, </v>
      </c>
      <c r="J9" s="44">
        <f>+G227</f>
        <v>0</v>
      </c>
    </row>
    <row r="10" spans="1:10" ht="14.25">
      <c r="A10" s="10"/>
      <c r="B10" s="10"/>
      <c r="C10" s="26" t="s">
        <v>565</v>
      </c>
      <c r="D10" s="76">
        <v>42880</v>
      </c>
      <c r="E10" s="7">
        <v>3</v>
      </c>
      <c r="F10" s="8" t="s">
        <v>566</v>
      </c>
      <c r="G10" s="27">
        <v>9</v>
      </c>
      <c r="I10" s="44" t="str">
        <f>+C245</f>
        <v xml:space="preserve">, </v>
      </c>
      <c r="J10" s="44">
        <f>+G245</f>
        <v>0</v>
      </c>
    </row>
    <row r="11" spans="1:10" ht="14.25">
      <c r="A11" s="10"/>
      <c r="B11" s="10"/>
      <c r="C11" s="26" t="s">
        <v>571</v>
      </c>
      <c r="D11" s="76">
        <v>42889</v>
      </c>
      <c r="E11" s="7">
        <v>3</v>
      </c>
      <c r="F11" s="8" t="s">
        <v>566</v>
      </c>
      <c r="G11" s="27">
        <v>9</v>
      </c>
      <c r="I11" s="44" t="str">
        <f>+C264</f>
        <v xml:space="preserve">, </v>
      </c>
      <c r="J11" s="44">
        <f>+G264</f>
        <v>0</v>
      </c>
    </row>
    <row r="12" spans="1:10" ht="14.25">
      <c r="A12" s="10"/>
      <c r="B12" s="10"/>
      <c r="C12" s="26" t="s">
        <v>325</v>
      </c>
      <c r="D12" s="76">
        <v>42959</v>
      </c>
      <c r="E12" s="7">
        <v>3</v>
      </c>
      <c r="F12" s="8" t="s">
        <v>566</v>
      </c>
      <c r="G12" s="27">
        <f t="shared" ref="G12:G18" si="0">IF(E12&lt;&gt;"",VLOOKUP(E12&amp;", "&amp;F12,PointSkema,2,FALSE),0)</f>
        <v>9</v>
      </c>
      <c r="I12" s="44" t="str">
        <f>+C282</f>
        <v xml:space="preserve">, </v>
      </c>
      <c r="J12" s="44">
        <f>+G282</f>
        <v>0</v>
      </c>
    </row>
    <row r="13" spans="1:10" ht="14.25">
      <c r="A13" s="10"/>
      <c r="B13" s="10"/>
      <c r="C13" s="26" t="s">
        <v>325</v>
      </c>
      <c r="D13" s="76">
        <v>42960</v>
      </c>
      <c r="E13" s="7"/>
      <c r="F13" s="8" t="s">
        <v>566</v>
      </c>
      <c r="G13" s="27">
        <v>2</v>
      </c>
      <c r="I13" s="44" t="str">
        <f>+C300</f>
        <v xml:space="preserve">, </v>
      </c>
      <c r="J13" s="44">
        <f>+G300</f>
        <v>0</v>
      </c>
    </row>
    <row r="14" spans="1:10" ht="14.25">
      <c r="A14" s="10"/>
      <c r="B14" s="10"/>
      <c r="C14" s="26" t="s">
        <v>325</v>
      </c>
      <c r="D14" s="76">
        <v>42960</v>
      </c>
      <c r="E14" s="7"/>
      <c r="F14" s="8" t="s">
        <v>569</v>
      </c>
      <c r="G14" s="27">
        <v>2</v>
      </c>
      <c r="I14" s="44" t="str">
        <f>+C318</f>
        <v xml:space="preserve">, </v>
      </c>
      <c r="J14" s="44">
        <f>+G318</f>
        <v>0</v>
      </c>
    </row>
    <row r="15" spans="1:10" ht="14.25">
      <c r="A15" s="10"/>
      <c r="B15" s="10"/>
      <c r="C15" s="26"/>
      <c r="D15" s="41"/>
      <c r="E15" s="7"/>
      <c r="F15" s="8"/>
      <c r="G15" s="27">
        <f t="shared" si="0"/>
        <v>0</v>
      </c>
      <c r="I15" s="44" t="str">
        <f>+C337</f>
        <v xml:space="preserve">, </v>
      </c>
      <c r="J15" s="44">
        <f>+G337</f>
        <v>0</v>
      </c>
    </row>
    <row r="16" spans="1:10" ht="14.25">
      <c r="A16" s="10"/>
      <c r="B16" s="10"/>
      <c r="C16" s="26"/>
      <c r="D16" s="41"/>
      <c r="E16" s="7"/>
      <c r="F16" s="8"/>
      <c r="G16" s="27">
        <f t="shared" si="0"/>
        <v>0</v>
      </c>
      <c r="I16" s="44" t="str">
        <f>+C355</f>
        <v xml:space="preserve">, </v>
      </c>
      <c r="J16" s="44">
        <f>+G355</f>
        <v>0</v>
      </c>
    </row>
    <row r="17" spans="1:10" ht="14.25">
      <c r="A17" s="10"/>
      <c r="B17" s="10"/>
      <c r="C17" s="26"/>
      <c r="D17" s="41"/>
      <c r="E17" s="7"/>
      <c r="F17" s="8"/>
      <c r="G17" s="27">
        <f t="shared" si="0"/>
        <v>0</v>
      </c>
      <c r="I17" s="44" t="str">
        <f>+C373</f>
        <v xml:space="preserve">, </v>
      </c>
      <c r="J17" s="44">
        <f>+G373</f>
        <v>0</v>
      </c>
    </row>
    <row r="18" spans="1:10" ht="15" thickBot="1">
      <c r="A18" s="10"/>
      <c r="B18" s="10"/>
      <c r="C18" s="28"/>
      <c r="D18" s="41"/>
      <c r="E18" s="24"/>
      <c r="F18" s="25"/>
      <c r="G18" s="37">
        <f t="shared" si="0"/>
        <v>0</v>
      </c>
      <c r="I18" s="44" t="str">
        <f>+C392</f>
        <v xml:space="preserve">, </v>
      </c>
      <c r="J18" s="44">
        <f>+G392</f>
        <v>0</v>
      </c>
    </row>
    <row r="19" spans="1:10" ht="15" thickBot="1">
      <c r="A19" s="10"/>
      <c r="B19" s="10"/>
      <c r="C19" s="333" t="str">
        <f>+A4&amp;", "&amp;B4</f>
        <v xml:space="preserve">Thilde Holm Nielsen , Sabine </v>
      </c>
      <c r="D19" s="334"/>
      <c r="E19" s="334"/>
      <c r="F19" s="38" t="s">
        <v>173</v>
      </c>
      <c r="G19" s="11">
        <f>SUM(G4:G18)</f>
        <v>54</v>
      </c>
      <c r="I19" s="44" t="str">
        <f>+C410</f>
        <v xml:space="preserve">, </v>
      </c>
      <c r="J19" s="44">
        <f>+G410</f>
        <v>0</v>
      </c>
    </row>
    <row r="20" spans="1:10" ht="15" thickBot="1">
      <c r="A20" s="4"/>
      <c r="B20" s="4"/>
      <c r="C20" s="4"/>
      <c r="D20" s="13"/>
      <c r="E20" s="4"/>
      <c r="F20" s="4"/>
      <c r="G20" s="4"/>
      <c r="I20" s="44" t="str">
        <f>+C428</f>
        <v xml:space="preserve">, </v>
      </c>
      <c r="J20" s="44">
        <f>+G428</f>
        <v>0</v>
      </c>
    </row>
    <row r="21" spans="1:10" ht="15" thickBot="1">
      <c r="A21" s="33" t="s">
        <v>0</v>
      </c>
      <c r="B21" s="216" t="s">
        <v>13</v>
      </c>
      <c r="C21" s="167" t="s">
        <v>2</v>
      </c>
      <c r="D21" s="35" t="s">
        <v>3</v>
      </c>
      <c r="E21" s="34" t="s">
        <v>8</v>
      </c>
      <c r="F21" s="34" t="s">
        <v>4</v>
      </c>
      <c r="G21" s="36" t="s">
        <v>5</v>
      </c>
      <c r="I21" s="44" t="str">
        <f>+C447</f>
        <v xml:space="preserve">, </v>
      </c>
      <c r="J21" s="44">
        <f>+G447</f>
        <v>0</v>
      </c>
    </row>
    <row r="22" spans="1:10" ht="15" thickBot="1">
      <c r="A22" s="39" t="s">
        <v>385</v>
      </c>
      <c r="B22" s="205" t="s">
        <v>511</v>
      </c>
      <c r="C22" s="206" t="s">
        <v>525</v>
      </c>
      <c r="D22" s="207">
        <v>42813</v>
      </c>
      <c r="E22" s="208">
        <v>3</v>
      </c>
      <c r="F22" s="209" t="s">
        <v>566</v>
      </c>
      <c r="G22" s="210">
        <v>9</v>
      </c>
    </row>
    <row r="23" spans="1:10" ht="14.25">
      <c r="A23" s="10"/>
      <c r="B23" s="10"/>
      <c r="C23" s="26" t="s">
        <v>525</v>
      </c>
      <c r="D23" s="76">
        <v>42813</v>
      </c>
      <c r="E23" s="7">
        <v>4</v>
      </c>
      <c r="F23" s="8" t="s">
        <v>567</v>
      </c>
      <c r="G23" s="27">
        <f t="shared" ref="G23:G37" si="1">IF(E23&lt;&gt;"",VLOOKUP(E23&amp;", "&amp;F23,PointSkema,2,FALSE),0)</f>
        <v>6</v>
      </c>
    </row>
    <row r="24" spans="1:10" ht="14.25">
      <c r="A24" s="10"/>
      <c r="B24" s="10"/>
      <c r="C24" s="26" t="s">
        <v>536</v>
      </c>
      <c r="D24" s="76">
        <v>42842</v>
      </c>
      <c r="E24" s="7">
        <v>1</v>
      </c>
      <c r="F24" s="8" t="s">
        <v>566</v>
      </c>
      <c r="G24" s="27">
        <f t="shared" si="1"/>
        <v>15</v>
      </c>
    </row>
    <row r="25" spans="1:10" ht="14.25">
      <c r="A25" s="10"/>
      <c r="B25" s="10"/>
      <c r="C25" s="26" t="s">
        <v>536</v>
      </c>
      <c r="D25" s="76">
        <v>42842</v>
      </c>
      <c r="E25" s="7"/>
      <c r="F25" s="8" t="s">
        <v>567</v>
      </c>
      <c r="G25" s="27">
        <v>2</v>
      </c>
    </row>
    <row r="26" spans="1:10" ht="14.25">
      <c r="A26" s="10"/>
      <c r="B26" s="10"/>
      <c r="C26" s="26" t="s">
        <v>589</v>
      </c>
      <c r="D26" s="76">
        <v>42880</v>
      </c>
      <c r="E26" s="7"/>
      <c r="F26" s="8" t="s">
        <v>569</v>
      </c>
      <c r="G26" s="27">
        <v>2</v>
      </c>
    </row>
    <row r="27" spans="1:10" ht="14.25">
      <c r="A27" s="10"/>
      <c r="B27" s="10"/>
      <c r="C27" s="26" t="s">
        <v>589</v>
      </c>
      <c r="D27" s="76">
        <v>42880</v>
      </c>
      <c r="E27" s="7"/>
      <c r="F27" s="8" t="s">
        <v>572</v>
      </c>
      <c r="G27" s="27">
        <v>2</v>
      </c>
    </row>
    <row r="28" spans="1:10" ht="14.25">
      <c r="A28" s="10"/>
      <c r="B28" s="10"/>
      <c r="C28" s="26" t="s">
        <v>571</v>
      </c>
      <c r="D28" s="76">
        <v>42889</v>
      </c>
      <c r="E28" s="7">
        <v>2</v>
      </c>
      <c r="F28" s="8" t="s">
        <v>572</v>
      </c>
      <c r="G28" s="27">
        <v>16</v>
      </c>
    </row>
    <row r="29" spans="1:10" ht="14.25">
      <c r="A29" s="10"/>
      <c r="B29" s="10"/>
      <c r="C29" s="26" t="s">
        <v>571</v>
      </c>
      <c r="D29" s="76">
        <v>42889</v>
      </c>
      <c r="E29" s="7"/>
      <c r="F29" s="8" t="s">
        <v>569</v>
      </c>
      <c r="G29" s="27">
        <v>2</v>
      </c>
    </row>
    <row r="30" spans="1:10" ht="14.25">
      <c r="A30" s="10"/>
      <c r="B30" s="10"/>
      <c r="C30" s="26" t="s">
        <v>590</v>
      </c>
      <c r="D30" s="76">
        <v>42904</v>
      </c>
      <c r="E30" s="7"/>
      <c r="F30" s="8" t="s">
        <v>572</v>
      </c>
      <c r="G30" s="27">
        <v>2</v>
      </c>
    </row>
    <row r="31" spans="1:10" ht="14.25">
      <c r="A31" s="10"/>
      <c r="B31" s="10"/>
      <c r="C31" s="26" t="s">
        <v>590</v>
      </c>
      <c r="D31" s="76">
        <v>42904</v>
      </c>
      <c r="E31" s="7"/>
      <c r="F31" s="8" t="s">
        <v>574</v>
      </c>
      <c r="G31" s="27">
        <v>2</v>
      </c>
    </row>
    <row r="32" spans="1:10" ht="14.25">
      <c r="A32" s="10"/>
      <c r="B32" s="10"/>
      <c r="C32" s="26" t="s">
        <v>591</v>
      </c>
      <c r="D32" s="76">
        <v>42910</v>
      </c>
      <c r="E32" s="7">
        <v>3</v>
      </c>
      <c r="F32" s="8" t="s">
        <v>572</v>
      </c>
      <c r="G32" s="27">
        <v>12</v>
      </c>
    </row>
    <row r="33" spans="1:7" ht="14.25">
      <c r="A33" s="10"/>
      <c r="B33" s="10"/>
      <c r="C33" s="26" t="s">
        <v>591</v>
      </c>
      <c r="D33" s="76">
        <v>42910</v>
      </c>
      <c r="E33" s="7">
        <v>3</v>
      </c>
      <c r="F33" s="8" t="s">
        <v>572</v>
      </c>
      <c r="G33" s="27">
        <f t="shared" si="1"/>
        <v>12</v>
      </c>
    </row>
    <row r="34" spans="1:7" ht="14.25">
      <c r="A34" s="10"/>
      <c r="B34" s="10"/>
      <c r="C34" s="26" t="s">
        <v>591</v>
      </c>
      <c r="D34" s="76">
        <v>42911</v>
      </c>
      <c r="E34" s="7">
        <v>3</v>
      </c>
      <c r="F34" s="8" t="s">
        <v>574</v>
      </c>
      <c r="G34" s="27">
        <v>12</v>
      </c>
    </row>
    <row r="35" spans="1:7" ht="14.25">
      <c r="A35" s="10"/>
      <c r="B35" s="10"/>
      <c r="C35" s="28" t="s">
        <v>591</v>
      </c>
      <c r="D35" s="76">
        <v>42911</v>
      </c>
      <c r="E35" s="7">
        <v>1</v>
      </c>
      <c r="F35" s="8" t="s">
        <v>566</v>
      </c>
      <c r="G35" s="27">
        <v>15</v>
      </c>
    </row>
    <row r="36" spans="1:7" ht="14.25">
      <c r="A36" s="10"/>
      <c r="B36" s="10"/>
      <c r="C36" s="28" t="s">
        <v>325</v>
      </c>
      <c r="D36" s="76">
        <v>42959</v>
      </c>
      <c r="E36" s="7">
        <v>1</v>
      </c>
      <c r="F36" s="8" t="s">
        <v>569</v>
      </c>
      <c r="G36" s="27">
        <f t="shared" si="1"/>
        <v>15</v>
      </c>
    </row>
    <row r="37" spans="1:7" ht="14.25">
      <c r="A37" s="10"/>
      <c r="B37" s="10"/>
      <c r="C37" s="26" t="s">
        <v>325</v>
      </c>
      <c r="D37" s="86">
        <v>42959</v>
      </c>
      <c r="E37" s="7">
        <v>1</v>
      </c>
      <c r="F37" s="8" t="s">
        <v>572</v>
      </c>
      <c r="G37" s="27">
        <f t="shared" si="1"/>
        <v>20</v>
      </c>
    </row>
    <row r="38" spans="1:7" ht="14.25">
      <c r="A38" s="10"/>
      <c r="B38" s="10"/>
      <c r="C38" s="26" t="s">
        <v>325</v>
      </c>
      <c r="D38" s="86">
        <v>42960</v>
      </c>
      <c r="E38" s="7"/>
      <c r="F38" s="8" t="s">
        <v>569</v>
      </c>
      <c r="G38" s="27">
        <v>2</v>
      </c>
    </row>
    <row r="39" spans="1:7" ht="14.25">
      <c r="A39" s="10"/>
      <c r="B39" s="10"/>
      <c r="C39" s="212" t="s">
        <v>325</v>
      </c>
      <c r="D39" s="213">
        <v>42960</v>
      </c>
      <c r="E39" s="24">
        <v>1</v>
      </c>
      <c r="F39" s="214" t="s">
        <v>574</v>
      </c>
      <c r="G39" s="215">
        <v>20</v>
      </c>
    </row>
    <row r="40" spans="1:7" ht="15" customHeight="1">
      <c r="A40" s="10"/>
      <c r="B40" s="10"/>
      <c r="C40" s="26" t="s">
        <v>623</v>
      </c>
      <c r="D40" s="235">
        <v>42981</v>
      </c>
      <c r="E40" s="7"/>
      <c r="F40" s="8" t="s">
        <v>574</v>
      </c>
      <c r="G40" s="27">
        <v>2</v>
      </c>
    </row>
    <row r="41" spans="1:7" ht="14.25" customHeight="1">
      <c r="A41" s="10"/>
      <c r="B41" s="10"/>
      <c r="C41" s="26" t="s">
        <v>623</v>
      </c>
      <c r="D41" s="76">
        <v>42981</v>
      </c>
      <c r="E41" s="7"/>
      <c r="F41" s="8" t="s">
        <v>624</v>
      </c>
      <c r="G41" s="27">
        <v>2</v>
      </c>
    </row>
    <row r="42" spans="1:7" ht="14.25">
      <c r="A42" s="10"/>
      <c r="B42" s="10"/>
      <c r="C42" s="26" t="s">
        <v>625</v>
      </c>
      <c r="D42" s="76">
        <v>42986</v>
      </c>
      <c r="E42" s="7">
        <v>3</v>
      </c>
      <c r="F42" s="8" t="s">
        <v>574</v>
      </c>
      <c r="G42" s="27">
        <f>IF(E42&lt;&gt;"",VLOOKUP(E42&amp;", "&amp;F42,PointSkema,2,FALSE),0)</f>
        <v>12</v>
      </c>
    </row>
    <row r="43" spans="1:7" ht="14.25">
      <c r="A43" s="10"/>
      <c r="B43" s="10"/>
      <c r="C43" s="26" t="s">
        <v>625</v>
      </c>
      <c r="D43" s="76">
        <v>42986</v>
      </c>
      <c r="E43" s="7">
        <v>3</v>
      </c>
      <c r="F43" s="8" t="s">
        <v>624</v>
      </c>
      <c r="G43" s="27">
        <f>IF(E43&lt;&gt;"",VLOOKUP(E43&amp;", "&amp;F43,PointSkema,2,FALSE),0)</f>
        <v>15</v>
      </c>
    </row>
    <row r="44" spans="1:7" ht="14.25">
      <c r="A44" s="10"/>
      <c r="B44" s="10"/>
      <c r="C44" s="26" t="s">
        <v>625</v>
      </c>
      <c r="D44" s="76">
        <v>42987</v>
      </c>
      <c r="E44" s="7">
        <v>3</v>
      </c>
      <c r="F44" s="8" t="s">
        <v>572</v>
      </c>
      <c r="G44" s="27">
        <f>IF(E44&lt;&gt;"",VLOOKUP(E44&amp;", "&amp;F44,PointSkema,2,FALSE),0)</f>
        <v>12</v>
      </c>
    </row>
    <row r="45" spans="1:7" ht="14.25">
      <c r="A45" s="10"/>
      <c r="B45" s="10"/>
      <c r="C45" s="26" t="s">
        <v>625</v>
      </c>
      <c r="D45" s="76">
        <v>42987</v>
      </c>
      <c r="E45" s="7"/>
      <c r="F45" s="8" t="s">
        <v>574</v>
      </c>
      <c r="G45" s="27">
        <v>2</v>
      </c>
    </row>
    <row r="46" spans="1:7" ht="14.25">
      <c r="A46" s="10"/>
      <c r="B46" s="10"/>
      <c r="C46" s="26" t="s">
        <v>625</v>
      </c>
      <c r="D46" s="76">
        <v>42988</v>
      </c>
      <c r="E46" s="7"/>
      <c r="F46" s="8" t="s">
        <v>572</v>
      </c>
      <c r="G46" s="27">
        <v>2</v>
      </c>
    </row>
    <row r="47" spans="1:7" ht="14.25">
      <c r="A47" s="10"/>
      <c r="B47" s="10"/>
      <c r="C47" s="26" t="s">
        <v>625</v>
      </c>
      <c r="D47" s="76">
        <v>42988</v>
      </c>
      <c r="E47" s="7" t="s">
        <v>271</v>
      </c>
      <c r="F47" s="8" t="s">
        <v>574</v>
      </c>
      <c r="G47" s="27">
        <f>IF(E47&lt;&gt;"",VLOOKUP(E47&amp;", "&amp;F47,PointSkema,2,FALSE),0)</f>
        <v>4</v>
      </c>
    </row>
    <row r="48" spans="1:7" ht="14.25">
      <c r="A48" s="10"/>
      <c r="B48" s="10"/>
      <c r="C48" s="26" t="s">
        <v>359</v>
      </c>
      <c r="D48" s="76">
        <v>43007</v>
      </c>
      <c r="E48" s="7"/>
      <c r="F48" s="8" t="s">
        <v>566</v>
      </c>
      <c r="G48" s="27">
        <v>2</v>
      </c>
    </row>
    <row r="49" spans="1:7" ht="14.25">
      <c r="A49" s="10"/>
      <c r="B49" s="10"/>
      <c r="C49" s="26" t="s">
        <v>359</v>
      </c>
      <c r="D49" s="76">
        <v>43007</v>
      </c>
      <c r="E49" s="7">
        <v>2</v>
      </c>
      <c r="F49" s="8" t="s">
        <v>572</v>
      </c>
      <c r="G49" s="27">
        <f>IF(E49&lt;&gt;"",VLOOKUP(E49&amp;", "&amp;F49,PointSkema,2,FALSE),0)</f>
        <v>16</v>
      </c>
    </row>
    <row r="50" spans="1:7" ht="14.25">
      <c r="A50" s="10"/>
      <c r="B50" s="10"/>
      <c r="C50" s="26" t="s">
        <v>359</v>
      </c>
      <c r="D50" s="76">
        <v>43008</v>
      </c>
      <c r="E50" s="7">
        <v>3</v>
      </c>
      <c r="F50" s="8" t="s">
        <v>574</v>
      </c>
      <c r="G50" s="27">
        <f>IF(E50&lt;&gt;"",VLOOKUP(E50&amp;", "&amp;F50,PointSkema,2,FALSE),0)</f>
        <v>12</v>
      </c>
    </row>
    <row r="51" spans="1:7" ht="14.25">
      <c r="A51" s="10"/>
      <c r="B51" s="10"/>
      <c r="C51" s="26" t="s">
        <v>626</v>
      </c>
      <c r="D51" s="76">
        <v>43016</v>
      </c>
      <c r="E51" s="7"/>
      <c r="F51" s="8" t="s">
        <v>574</v>
      </c>
      <c r="G51" s="27">
        <v>2</v>
      </c>
    </row>
    <row r="52" spans="1:7" ht="14.25">
      <c r="A52" s="10"/>
      <c r="B52" s="10"/>
      <c r="C52" s="26" t="s">
        <v>626</v>
      </c>
      <c r="D52" s="76">
        <v>43016</v>
      </c>
      <c r="E52" s="7"/>
      <c r="F52" s="8" t="s">
        <v>624</v>
      </c>
      <c r="G52" s="27">
        <v>2</v>
      </c>
    </row>
    <row r="53" spans="1:7" ht="14.25">
      <c r="A53" s="10"/>
      <c r="B53" s="10"/>
      <c r="C53" s="26" t="s">
        <v>627</v>
      </c>
      <c r="D53" s="76">
        <v>43036</v>
      </c>
      <c r="E53" s="7"/>
      <c r="F53" s="8" t="s">
        <v>572</v>
      </c>
      <c r="G53" s="27">
        <v>2</v>
      </c>
    </row>
    <row r="54" spans="1:7" ht="14.25">
      <c r="A54" s="10"/>
      <c r="B54" s="10"/>
      <c r="C54" s="28" t="s">
        <v>628</v>
      </c>
      <c r="D54" s="76">
        <v>43061</v>
      </c>
      <c r="E54" s="24"/>
      <c r="F54" s="25" t="s">
        <v>569</v>
      </c>
      <c r="G54" s="37">
        <v>2</v>
      </c>
    </row>
    <row r="55" spans="1:7" ht="14.25">
      <c r="A55" s="10"/>
      <c r="B55" s="10"/>
      <c r="C55" s="26" t="s">
        <v>628</v>
      </c>
      <c r="D55" s="76">
        <v>43062</v>
      </c>
      <c r="E55" s="7">
        <v>3</v>
      </c>
      <c r="F55" s="8" t="s">
        <v>569</v>
      </c>
      <c r="G55" s="27">
        <f t="shared" ref="G55:G73" si="2">IF(E55&lt;&gt;"",VLOOKUP(E55&amp;", "&amp;F55,PointSkema,2,FALSE),0)</f>
        <v>9</v>
      </c>
    </row>
    <row r="56" spans="1:7" ht="14.25">
      <c r="A56" s="10"/>
      <c r="B56" s="10"/>
      <c r="C56" s="26" t="s">
        <v>628</v>
      </c>
      <c r="D56" s="76">
        <v>43063</v>
      </c>
      <c r="E56" s="7"/>
      <c r="F56" s="8" t="s">
        <v>569</v>
      </c>
      <c r="G56" s="27">
        <v>2</v>
      </c>
    </row>
    <row r="57" spans="1:7" ht="14.25">
      <c r="A57" s="10"/>
      <c r="B57" s="10"/>
      <c r="C57" s="26" t="s">
        <v>628</v>
      </c>
      <c r="D57" s="76">
        <v>43064</v>
      </c>
      <c r="E57" s="7">
        <v>2</v>
      </c>
      <c r="F57" s="8" t="s">
        <v>566</v>
      </c>
      <c r="G57" s="27">
        <f t="shared" si="2"/>
        <v>12</v>
      </c>
    </row>
    <row r="58" spans="1:7" ht="14.25">
      <c r="A58" s="10"/>
      <c r="B58" s="10"/>
      <c r="C58" s="26" t="s">
        <v>629</v>
      </c>
      <c r="D58" s="76">
        <v>43071</v>
      </c>
      <c r="E58" s="7">
        <v>3</v>
      </c>
      <c r="F58" s="8" t="s">
        <v>566</v>
      </c>
      <c r="G58" s="27">
        <f t="shared" si="2"/>
        <v>9</v>
      </c>
    </row>
    <row r="59" spans="1:7" ht="14.25">
      <c r="A59" s="10"/>
      <c r="B59" s="10"/>
      <c r="C59" s="26" t="s">
        <v>629</v>
      </c>
      <c r="D59" s="76">
        <v>43071</v>
      </c>
      <c r="E59" s="7">
        <v>3</v>
      </c>
      <c r="F59" s="8" t="s">
        <v>572</v>
      </c>
      <c r="G59" s="27">
        <f t="shared" si="2"/>
        <v>12</v>
      </c>
    </row>
    <row r="60" spans="1:7" ht="14.25">
      <c r="A60" s="10"/>
      <c r="B60" s="10"/>
      <c r="C60" s="26"/>
      <c r="D60" s="41"/>
      <c r="E60" s="7"/>
      <c r="F60" s="8"/>
      <c r="G60" s="27">
        <f t="shared" si="2"/>
        <v>0</v>
      </c>
    </row>
    <row r="61" spans="1:7" ht="14.25">
      <c r="A61" s="10"/>
      <c r="B61" s="10"/>
      <c r="C61" s="26"/>
      <c r="D61" s="41"/>
      <c r="E61" s="7"/>
      <c r="F61" s="8"/>
      <c r="G61" s="27">
        <f t="shared" si="2"/>
        <v>0</v>
      </c>
    </row>
    <row r="62" spans="1:7" ht="14.25">
      <c r="A62" s="10"/>
      <c r="B62" s="10"/>
      <c r="C62" s="26"/>
      <c r="D62" s="41"/>
      <c r="E62" s="7"/>
      <c r="F62" s="8"/>
      <c r="G62" s="27">
        <f t="shared" si="2"/>
        <v>0</v>
      </c>
    </row>
    <row r="63" spans="1:7" ht="14.25">
      <c r="A63" s="10"/>
      <c r="B63" s="10"/>
      <c r="C63" s="26"/>
      <c r="D63" s="41"/>
      <c r="E63" s="7"/>
      <c r="F63" s="8"/>
      <c r="G63" s="27">
        <f t="shared" si="2"/>
        <v>0</v>
      </c>
    </row>
    <row r="64" spans="1:7" ht="14.25">
      <c r="A64" s="10"/>
      <c r="B64" s="10"/>
      <c r="C64" s="26"/>
      <c r="D64" s="41"/>
      <c r="E64" s="7"/>
      <c r="F64" s="8"/>
      <c r="G64" s="27">
        <f t="shared" si="2"/>
        <v>0</v>
      </c>
    </row>
    <row r="65" spans="1:7" ht="14.25">
      <c r="A65" s="10"/>
      <c r="B65" s="10"/>
      <c r="C65" s="26"/>
      <c r="D65" s="41"/>
      <c r="E65" s="7"/>
      <c r="F65" s="8"/>
      <c r="G65" s="27">
        <f t="shared" si="2"/>
        <v>0</v>
      </c>
    </row>
    <row r="66" spans="1:7" ht="14.25">
      <c r="A66" s="10"/>
      <c r="B66" s="10"/>
      <c r="C66" s="26"/>
      <c r="D66" s="41"/>
      <c r="E66" s="7"/>
      <c r="F66" s="8"/>
      <c r="G66" s="27">
        <f t="shared" si="2"/>
        <v>0</v>
      </c>
    </row>
    <row r="67" spans="1:7" ht="14.25">
      <c r="A67" s="10"/>
      <c r="B67" s="10"/>
      <c r="C67" s="26"/>
      <c r="D67" s="41"/>
      <c r="E67" s="7"/>
      <c r="F67" s="8"/>
      <c r="G67" s="27">
        <f t="shared" si="2"/>
        <v>0</v>
      </c>
    </row>
    <row r="68" spans="1:7" ht="14.25">
      <c r="A68" s="10"/>
      <c r="B68" s="10"/>
      <c r="C68" s="26"/>
      <c r="D68" s="41"/>
      <c r="E68" s="7"/>
      <c r="F68" s="8"/>
      <c r="G68" s="27">
        <f t="shared" si="2"/>
        <v>0</v>
      </c>
    </row>
    <row r="69" spans="1:7" ht="14.25">
      <c r="A69" s="10"/>
      <c r="B69" s="10"/>
      <c r="C69" s="26"/>
      <c r="D69" s="41"/>
      <c r="E69" s="7"/>
      <c r="F69" s="8"/>
      <c r="G69" s="27">
        <f t="shared" si="2"/>
        <v>0</v>
      </c>
    </row>
    <row r="70" spans="1:7" ht="14.25">
      <c r="A70" s="10"/>
      <c r="B70" s="10"/>
      <c r="C70" s="26"/>
      <c r="D70" s="41"/>
      <c r="E70" s="7"/>
      <c r="F70" s="8"/>
      <c r="G70" s="27">
        <f t="shared" si="2"/>
        <v>0</v>
      </c>
    </row>
    <row r="71" spans="1:7" ht="14.25">
      <c r="A71" s="10"/>
      <c r="B71" s="10"/>
      <c r="C71" s="28"/>
      <c r="D71" s="41"/>
      <c r="E71" s="24"/>
      <c r="F71" s="25"/>
      <c r="G71" s="37">
        <f t="shared" si="2"/>
        <v>0</v>
      </c>
    </row>
    <row r="72" spans="1:7" ht="14.25">
      <c r="A72" s="10"/>
      <c r="B72" s="10"/>
      <c r="C72" s="26"/>
      <c r="D72" s="41"/>
      <c r="E72" s="7"/>
      <c r="F72" s="8"/>
      <c r="G72" s="27">
        <f t="shared" si="2"/>
        <v>0</v>
      </c>
    </row>
    <row r="73" spans="1:7" ht="15" thickBot="1">
      <c r="A73" s="10"/>
      <c r="B73" s="10"/>
      <c r="C73" s="217"/>
      <c r="D73" s="218"/>
      <c r="E73" s="204"/>
      <c r="F73" s="219"/>
      <c r="G73" s="220">
        <f t="shared" si="2"/>
        <v>0</v>
      </c>
    </row>
    <row r="74" spans="1:7" ht="15" thickBot="1">
      <c r="A74" s="10"/>
      <c r="B74" s="10"/>
      <c r="C74" s="333" t="str">
        <f>+A22&amp;", "&amp;B22</f>
        <v xml:space="preserve">Thilde Holm Nielsen , Riwerstown Blonde </v>
      </c>
      <c r="D74" s="334"/>
      <c r="E74" s="334"/>
      <c r="F74" s="38" t="s">
        <v>173</v>
      </c>
      <c r="G74" s="11">
        <f>SUM(G22:G73)</f>
        <v>299</v>
      </c>
    </row>
    <row r="75" spans="1:7" ht="15" thickBot="1">
      <c r="A75" s="4"/>
      <c r="B75" s="4"/>
      <c r="C75" s="4"/>
      <c r="D75" s="13"/>
      <c r="E75" s="4"/>
      <c r="F75" s="4"/>
      <c r="G75" s="4"/>
    </row>
    <row r="76" spans="1:7" ht="15" thickBot="1">
      <c r="A76" s="33" t="s">
        <v>0</v>
      </c>
      <c r="B76" s="165" t="s">
        <v>13</v>
      </c>
      <c r="C76" s="167" t="s">
        <v>2</v>
      </c>
      <c r="D76" s="35" t="s">
        <v>3</v>
      </c>
      <c r="E76" s="34" t="s">
        <v>8</v>
      </c>
      <c r="F76" s="34" t="s">
        <v>4</v>
      </c>
      <c r="G76" s="36" t="s">
        <v>5</v>
      </c>
    </row>
    <row r="77" spans="1:7" ht="15" thickBot="1">
      <c r="A77" s="152" t="s">
        <v>526</v>
      </c>
      <c r="B77" s="166" t="s">
        <v>527</v>
      </c>
      <c r="C77" s="111" t="s">
        <v>411</v>
      </c>
      <c r="D77" s="76">
        <v>42799</v>
      </c>
      <c r="E77" s="30">
        <v>1</v>
      </c>
      <c r="F77" s="31" t="s">
        <v>566</v>
      </c>
      <c r="G77" s="32">
        <f t="shared" ref="G77:G107" si="3">IF(E77&lt;&gt;"",VLOOKUP(E77&amp;", "&amp;F77,PointSkema,2,FALSE),0)</f>
        <v>15</v>
      </c>
    </row>
    <row r="78" spans="1:7" ht="14.25">
      <c r="A78" s="10"/>
      <c r="B78" s="10"/>
      <c r="C78" s="26" t="s">
        <v>411</v>
      </c>
      <c r="D78" s="76">
        <v>42799</v>
      </c>
      <c r="E78" s="7"/>
      <c r="F78" s="8" t="s">
        <v>567</v>
      </c>
      <c r="G78" s="27">
        <v>2</v>
      </c>
    </row>
    <row r="79" spans="1:7" ht="14.25">
      <c r="A79" s="10"/>
      <c r="B79" s="10"/>
      <c r="C79" s="82" t="s">
        <v>541</v>
      </c>
      <c r="D79" s="76">
        <v>42854</v>
      </c>
      <c r="E79" s="7">
        <v>3</v>
      </c>
      <c r="F79" s="8" t="s">
        <v>566</v>
      </c>
      <c r="G79" s="27">
        <f t="shared" si="3"/>
        <v>9</v>
      </c>
    </row>
    <row r="80" spans="1:7" ht="14.25">
      <c r="A80" s="10"/>
      <c r="B80" s="10"/>
      <c r="C80" s="26" t="s">
        <v>541</v>
      </c>
      <c r="D80" s="76">
        <v>42854</v>
      </c>
      <c r="E80" s="7"/>
      <c r="F80" s="8" t="s">
        <v>567</v>
      </c>
      <c r="G80" s="27">
        <v>2</v>
      </c>
    </row>
    <row r="81" spans="1:7" ht="14.25">
      <c r="A81" s="10"/>
      <c r="B81" s="10"/>
      <c r="C81" s="26" t="s">
        <v>541</v>
      </c>
      <c r="D81" s="76">
        <v>42855</v>
      </c>
      <c r="E81" s="7"/>
      <c r="F81" s="8" t="s">
        <v>566</v>
      </c>
      <c r="G81" s="27">
        <v>2</v>
      </c>
    </row>
    <row r="82" spans="1:7" ht="14.25">
      <c r="A82" s="10"/>
      <c r="B82" s="10"/>
      <c r="C82" s="26" t="s">
        <v>541</v>
      </c>
      <c r="D82" s="76">
        <v>42855</v>
      </c>
      <c r="E82" s="7">
        <v>1</v>
      </c>
      <c r="F82" s="8" t="s">
        <v>567</v>
      </c>
      <c r="G82" s="27">
        <v>15</v>
      </c>
    </row>
    <row r="83" spans="1:7" ht="14.25">
      <c r="A83" s="10"/>
      <c r="B83" s="10"/>
      <c r="C83" s="26" t="s">
        <v>563</v>
      </c>
      <c r="D83" s="76">
        <v>42868</v>
      </c>
      <c r="E83" s="7"/>
      <c r="F83" s="8" t="s">
        <v>11</v>
      </c>
      <c r="G83" s="27">
        <v>2</v>
      </c>
    </row>
    <row r="84" spans="1:7" ht="14.25">
      <c r="A84" s="10"/>
      <c r="B84" s="10"/>
      <c r="C84" s="26" t="s">
        <v>563</v>
      </c>
      <c r="D84" s="76">
        <v>42869</v>
      </c>
      <c r="E84" s="7"/>
      <c r="F84" s="8" t="s">
        <v>11</v>
      </c>
      <c r="G84" s="27">
        <v>2</v>
      </c>
    </row>
    <row r="85" spans="1:7" ht="14.25">
      <c r="A85" s="10"/>
      <c r="B85" s="10"/>
      <c r="C85" s="26" t="s">
        <v>536</v>
      </c>
      <c r="D85" s="76">
        <v>42875</v>
      </c>
      <c r="E85" s="7"/>
      <c r="F85" s="8" t="s">
        <v>566</v>
      </c>
      <c r="G85" s="27">
        <v>2</v>
      </c>
    </row>
    <row r="86" spans="1:7" ht="14.25">
      <c r="A86" s="10"/>
      <c r="B86" s="10"/>
      <c r="C86" s="26" t="s">
        <v>536</v>
      </c>
      <c r="D86" s="76">
        <v>42875</v>
      </c>
      <c r="E86" s="7">
        <v>1</v>
      </c>
      <c r="F86" s="8" t="s">
        <v>567</v>
      </c>
      <c r="G86" s="27">
        <f t="shared" si="3"/>
        <v>15</v>
      </c>
    </row>
    <row r="87" spans="1:7" ht="14.25">
      <c r="A87" s="10"/>
      <c r="B87" s="10"/>
      <c r="C87" s="26" t="s">
        <v>536</v>
      </c>
      <c r="D87" s="76">
        <v>42876</v>
      </c>
      <c r="E87" s="7">
        <v>3</v>
      </c>
      <c r="F87" s="8" t="s">
        <v>567</v>
      </c>
      <c r="G87" s="27">
        <f t="shared" si="3"/>
        <v>9</v>
      </c>
    </row>
    <row r="88" spans="1:7" ht="14.25">
      <c r="A88" s="10"/>
      <c r="B88" s="10"/>
      <c r="C88" s="26" t="s">
        <v>564</v>
      </c>
      <c r="D88" s="76">
        <v>42876</v>
      </c>
      <c r="E88" s="7"/>
      <c r="F88" s="8" t="s">
        <v>566</v>
      </c>
      <c r="G88" s="27">
        <v>2</v>
      </c>
    </row>
    <row r="89" spans="1:7" ht="14.25">
      <c r="A89" s="10"/>
      <c r="B89" s="10"/>
      <c r="C89" s="26" t="s">
        <v>565</v>
      </c>
      <c r="D89" s="76">
        <v>42880</v>
      </c>
      <c r="E89" s="7"/>
      <c r="F89" s="8" t="s">
        <v>567</v>
      </c>
      <c r="G89" s="27">
        <v>2</v>
      </c>
    </row>
    <row r="90" spans="1:7" ht="14.25">
      <c r="A90" s="10"/>
      <c r="B90" s="10"/>
      <c r="C90" s="26" t="s">
        <v>565</v>
      </c>
      <c r="D90" s="76">
        <v>42880</v>
      </c>
      <c r="E90" s="7">
        <v>1</v>
      </c>
      <c r="F90" s="8" t="s">
        <v>566</v>
      </c>
      <c r="G90" s="27">
        <f t="shared" ref="G90:G94" si="4">IF(E90&lt;&gt;"",VLOOKUP(E90&amp;", "&amp;F90,PointSkema,2,FALSE),0)</f>
        <v>15</v>
      </c>
    </row>
    <row r="91" spans="1:7" ht="14.25">
      <c r="A91" s="10"/>
      <c r="B91" s="10"/>
      <c r="C91" s="26" t="s">
        <v>565</v>
      </c>
      <c r="D91" s="76">
        <v>42881</v>
      </c>
      <c r="E91" s="7">
        <v>3</v>
      </c>
      <c r="F91" s="8" t="s">
        <v>566</v>
      </c>
      <c r="G91" s="27">
        <f t="shared" si="4"/>
        <v>9</v>
      </c>
    </row>
    <row r="92" spans="1:7" ht="14.25">
      <c r="A92" s="10"/>
      <c r="B92" s="10"/>
      <c r="C92" s="26" t="s">
        <v>565</v>
      </c>
      <c r="D92" s="76">
        <v>42881</v>
      </c>
      <c r="E92" s="7">
        <v>2</v>
      </c>
      <c r="F92" s="8" t="s">
        <v>566</v>
      </c>
      <c r="G92" s="27">
        <f t="shared" si="4"/>
        <v>12</v>
      </c>
    </row>
    <row r="93" spans="1:7" ht="14.25">
      <c r="A93" s="10"/>
      <c r="B93" s="10"/>
      <c r="C93" s="26" t="s">
        <v>565</v>
      </c>
      <c r="D93" s="76">
        <v>42882</v>
      </c>
      <c r="E93" s="7">
        <v>1</v>
      </c>
      <c r="F93" s="8" t="s">
        <v>566</v>
      </c>
      <c r="G93" s="27">
        <f t="shared" si="4"/>
        <v>15</v>
      </c>
    </row>
    <row r="94" spans="1:7" ht="14.25">
      <c r="A94" s="10"/>
      <c r="B94" s="10"/>
      <c r="C94" s="26" t="s">
        <v>565</v>
      </c>
      <c r="D94" s="76">
        <v>42882</v>
      </c>
      <c r="E94" s="7">
        <v>3</v>
      </c>
      <c r="F94" s="8" t="s">
        <v>569</v>
      </c>
      <c r="G94" s="27">
        <f t="shared" si="4"/>
        <v>9</v>
      </c>
    </row>
    <row r="95" spans="1:7" ht="14.25">
      <c r="A95" s="10"/>
      <c r="B95" s="10"/>
      <c r="C95" s="26" t="s">
        <v>573</v>
      </c>
      <c r="D95" s="76">
        <v>42902</v>
      </c>
      <c r="E95" s="7"/>
      <c r="F95" s="8" t="s">
        <v>572</v>
      </c>
      <c r="G95" s="27">
        <v>2</v>
      </c>
    </row>
    <row r="96" spans="1:7" ht="14.25">
      <c r="A96" s="10"/>
      <c r="B96" s="10"/>
      <c r="C96" s="26" t="s">
        <v>573</v>
      </c>
      <c r="D96" s="76">
        <v>42902</v>
      </c>
      <c r="E96" s="7"/>
      <c r="F96" s="8" t="s">
        <v>574</v>
      </c>
      <c r="G96" s="27">
        <v>2</v>
      </c>
    </row>
    <row r="97" spans="1:7" ht="14.25">
      <c r="A97" s="10"/>
      <c r="B97" s="10"/>
      <c r="C97" s="26" t="s">
        <v>593</v>
      </c>
      <c r="D97" s="76">
        <v>42903</v>
      </c>
      <c r="E97" s="7">
        <v>3</v>
      </c>
      <c r="F97" s="8" t="s">
        <v>572</v>
      </c>
      <c r="G97" s="27">
        <f t="shared" si="3"/>
        <v>12</v>
      </c>
    </row>
    <row r="98" spans="1:7" ht="14.25">
      <c r="A98" s="10"/>
      <c r="B98" s="10"/>
      <c r="C98" s="26" t="s">
        <v>593</v>
      </c>
      <c r="D98" s="76">
        <v>42903</v>
      </c>
      <c r="E98" s="7"/>
      <c r="F98" s="8" t="s">
        <v>569</v>
      </c>
      <c r="G98" s="27">
        <v>2</v>
      </c>
    </row>
    <row r="99" spans="1:7" ht="14.25">
      <c r="A99" s="10"/>
      <c r="B99" s="10"/>
      <c r="C99" s="26" t="s">
        <v>573</v>
      </c>
      <c r="D99" s="76">
        <v>42904</v>
      </c>
      <c r="E99" s="7">
        <v>3</v>
      </c>
      <c r="F99" s="8" t="s">
        <v>574</v>
      </c>
      <c r="G99" s="27">
        <f t="shared" ref="G99:G100" si="5">IF(E99&lt;&gt;"",VLOOKUP(E99&amp;", "&amp;F99,PointSkema,2,FALSE),0)</f>
        <v>12</v>
      </c>
    </row>
    <row r="100" spans="1:7" ht="14.25">
      <c r="A100" s="10"/>
      <c r="B100" s="10"/>
      <c r="C100" s="26" t="s">
        <v>573</v>
      </c>
      <c r="D100" s="76">
        <v>42904</v>
      </c>
      <c r="E100" s="7">
        <v>1</v>
      </c>
      <c r="F100" s="8" t="s">
        <v>572</v>
      </c>
      <c r="G100" s="27">
        <f t="shared" si="5"/>
        <v>20</v>
      </c>
    </row>
    <row r="101" spans="1:7" ht="14.25">
      <c r="A101" s="10"/>
      <c r="B101" s="10"/>
      <c r="C101" s="26" t="s">
        <v>594</v>
      </c>
      <c r="D101" s="76">
        <v>42929</v>
      </c>
      <c r="E101" s="7"/>
      <c r="F101" s="8" t="s">
        <v>569</v>
      </c>
      <c r="G101" s="27">
        <v>2</v>
      </c>
    </row>
    <row r="102" spans="1:7" ht="14.25">
      <c r="A102" s="10"/>
      <c r="B102" s="10"/>
      <c r="C102" s="26" t="s">
        <v>594</v>
      </c>
      <c r="D102" s="76">
        <v>42929</v>
      </c>
      <c r="E102" s="7" t="s">
        <v>271</v>
      </c>
      <c r="F102" s="8" t="s">
        <v>574</v>
      </c>
      <c r="G102" s="27">
        <v>4</v>
      </c>
    </row>
    <row r="103" spans="1:7" ht="14.25">
      <c r="A103" s="10"/>
      <c r="B103" s="10"/>
      <c r="C103" s="26" t="s">
        <v>594</v>
      </c>
      <c r="D103" s="76">
        <v>42930</v>
      </c>
      <c r="E103" s="7"/>
      <c r="F103" s="8" t="s">
        <v>569</v>
      </c>
      <c r="G103" s="27">
        <v>2</v>
      </c>
    </row>
    <row r="104" spans="1:7" ht="14.25">
      <c r="A104" s="10"/>
      <c r="B104" s="10"/>
      <c r="C104" s="26" t="s">
        <v>594</v>
      </c>
      <c r="D104" s="76">
        <v>42930</v>
      </c>
      <c r="E104" s="7"/>
      <c r="F104" s="8" t="s">
        <v>574</v>
      </c>
      <c r="G104" s="27">
        <v>2</v>
      </c>
    </row>
    <row r="105" spans="1:7" ht="14.25">
      <c r="A105" s="10"/>
      <c r="B105" s="10"/>
      <c r="C105" s="26" t="s">
        <v>594</v>
      </c>
      <c r="D105" s="76">
        <v>42931</v>
      </c>
      <c r="E105" s="7"/>
      <c r="F105" s="8" t="s">
        <v>574</v>
      </c>
      <c r="G105" s="27">
        <v>2</v>
      </c>
    </row>
    <row r="106" spans="1:7" ht="14.25">
      <c r="A106" s="10"/>
      <c r="B106" s="10"/>
      <c r="C106" s="26" t="s">
        <v>594</v>
      </c>
      <c r="D106" s="76">
        <v>42931</v>
      </c>
      <c r="E106" s="7"/>
      <c r="F106" s="8" t="s">
        <v>595</v>
      </c>
      <c r="G106" s="27">
        <v>2</v>
      </c>
    </row>
    <row r="107" spans="1:7" ht="14.25">
      <c r="A107" s="10"/>
      <c r="B107" s="10"/>
      <c r="C107" s="26" t="s">
        <v>601</v>
      </c>
      <c r="D107" s="76">
        <v>42966</v>
      </c>
      <c r="E107" s="7">
        <v>2</v>
      </c>
      <c r="F107" s="8" t="s">
        <v>572</v>
      </c>
      <c r="G107" s="27">
        <f t="shared" si="3"/>
        <v>16</v>
      </c>
    </row>
    <row r="108" spans="1:7" ht="14.25">
      <c r="A108" s="10"/>
      <c r="B108" s="10"/>
      <c r="C108" s="26" t="s">
        <v>601</v>
      </c>
      <c r="D108" s="76">
        <v>42966</v>
      </c>
      <c r="E108" s="7"/>
      <c r="F108" s="8" t="s">
        <v>574</v>
      </c>
      <c r="G108" s="27">
        <v>2</v>
      </c>
    </row>
    <row r="109" spans="1:7" ht="14.25">
      <c r="A109" s="10"/>
      <c r="B109" s="10"/>
      <c r="C109" s="26" t="s">
        <v>601</v>
      </c>
      <c r="D109" s="76">
        <v>42967</v>
      </c>
      <c r="E109" s="7"/>
      <c r="F109" s="8" t="s">
        <v>569</v>
      </c>
      <c r="G109" s="27">
        <v>2</v>
      </c>
    </row>
    <row r="110" spans="1:7" ht="14.25">
      <c r="A110" s="10"/>
      <c r="B110" s="10"/>
      <c r="C110" s="26" t="s">
        <v>601</v>
      </c>
      <c r="D110" s="76">
        <v>42967</v>
      </c>
      <c r="E110" s="7"/>
      <c r="F110" s="8" t="s">
        <v>574</v>
      </c>
      <c r="G110" s="27">
        <v>2</v>
      </c>
    </row>
    <row r="111" spans="1:7" ht="14.25">
      <c r="A111" s="10"/>
      <c r="B111" s="10"/>
      <c r="C111" s="28" t="s">
        <v>606</v>
      </c>
      <c r="D111" s="76">
        <v>42973</v>
      </c>
      <c r="E111" s="24"/>
      <c r="F111" s="25" t="s">
        <v>574</v>
      </c>
      <c r="G111" s="37">
        <v>2</v>
      </c>
    </row>
    <row r="112" spans="1:7" ht="14.25">
      <c r="A112" s="10"/>
      <c r="B112" s="10"/>
      <c r="C112" s="26" t="s">
        <v>606</v>
      </c>
      <c r="D112" s="76">
        <v>42973</v>
      </c>
      <c r="E112" s="7"/>
      <c r="F112" s="8" t="s">
        <v>572</v>
      </c>
      <c r="G112" s="27">
        <v>2</v>
      </c>
    </row>
    <row r="113" spans="1:7" ht="14.25">
      <c r="A113" s="10"/>
      <c r="B113" s="10"/>
      <c r="C113" s="26" t="s">
        <v>606</v>
      </c>
      <c r="D113" s="76">
        <v>42974</v>
      </c>
      <c r="E113" s="7"/>
      <c r="F113" s="8" t="s">
        <v>566</v>
      </c>
      <c r="G113" s="27">
        <v>2</v>
      </c>
    </row>
    <row r="114" spans="1:7" ht="14.25">
      <c r="A114" s="10"/>
      <c r="B114" s="10"/>
      <c r="C114" s="26" t="s">
        <v>606</v>
      </c>
      <c r="D114" s="76">
        <v>42974</v>
      </c>
      <c r="E114" s="7"/>
      <c r="F114" s="8" t="s">
        <v>574</v>
      </c>
      <c r="G114" s="27">
        <v>2</v>
      </c>
    </row>
    <row r="115" spans="1:7" ht="14.25">
      <c r="A115" s="10"/>
      <c r="B115" s="10"/>
      <c r="C115" s="28" t="s">
        <v>625</v>
      </c>
      <c r="D115" s="76">
        <v>42986</v>
      </c>
      <c r="E115" s="24"/>
      <c r="F115" s="25" t="s">
        <v>572</v>
      </c>
      <c r="G115" s="37">
        <v>2</v>
      </c>
    </row>
    <row r="116" spans="1:7" ht="14.25">
      <c r="A116" s="10"/>
      <c r="B116" s="10"/>
      <c r="C116" s="26" t="s">
        <v>625</v>
      </c>
      <c r="D116" s="76">
        <v>42986</v>
      </c>
      <c r="E116" s="7"/>
      <c r="F116" s="8" t="s">
        <v>574</v>
      </c>
      <c r="G116" s="27">
        <v>2</v>
      </c>
    </row>
    <row r="117" spans="1:7" ht="14.25">
      <c r="A117" s="10"/>
      <c r="B117" s="10"/>
      <c r="C117" s="26" t="s">
        <v>625</v>
      </c>
      <c r="D117" s="76">
        <v>42987</v>
      </c>
      <c r="E117" s="7"/>
      <c r="F117" s="8" t="s">
        <v>572</v>
      </c>
      <c r="G117" s="27">
        <v>2</v>
      </c>
    </row>
    <row r="118" spans="1:7" ht="14.25">
      <c r="A118" s="10"/>
      <c r="B118" s="10"/>
      <c r="C118" s="26" t="s">
        <v>625</v>
      </c>
      <c r="D118" s="76">
        <v>42988</v>
      </c>
      <c r="E118" s="7">
        <v>1</v>
      </c>
      <c r="F118" s="8" t="s">
        <v>572</v>
      </c>
      <c r="G118" s="27">
        <f t="shared" ref="G118:G135" si="6">IF(E118&lt;&gt;"",VLOOKUP(E118&amp;", "&amp;F118,PointSkema,2,FALSE),0)</f>
        <v>20</v>
      </c>
    </row>
    <row r="119" spans="1:7" ht="14.25">
      <c r="A119" s="10"/>
      <c r="B119" s="10"/>
      <c r="C119" s="26" t="s">
        <v>630</v>
      </c>
      <c r="D119" s="76">
        <v>43029</v>
      </c>
      <c r="E119" s="7">
        <v>3</v>
      </c>
      <c r="F119" s="8" t="s">
        <v>572</v>
      </c>
      <c r="G119" s="27">
        <f t="shared" si="6"/>
        <v>12</v>
      </c>
    </row>
    <row r="120" spans="1:7" ht="14.25">
      <c r="A120" s="10"/>
      <c r="B120" s="10"/>
      <c r="C120" s="26" t="s">
        <v>630</v>
      </c>
      <c r="D120" s="76">
        <v>43029</v>
      </c>
      <c r="E120" s="7"/>
      <c r="F120" s="8" t="s">
        <v>574</v>
      </c>
      <c r="G120" s="27">
        <v>2</v>
      </c>
    </row>
    <row r="121" spans="1:7" ht="14.25">
      <c r="A121" s="10"/>
      <c r="B121" s="10"/>
      <c r="C121" s="26" t="s">
        <v>631</v>
      </c>
      <c r="D121" s="76">
        <v>43036</v>
      </c>
      <c r="E121" s="7"/>
      <c r="F121" s="8" t="s">
        <v>572</v>
      </c>
      <c r="G121" s="27">
        <v>2</v>
      </c>
    </row>
    <row r="122" spans="1:7" ht="14.25">
      <c r="A122" s="10"/>
      <c r="B122" s="10"/>
      <c r="C122" s="26" t="s">
        <v>631</v>
      </c>
      <c r="D122" s="76">
        <v>43036</v>
      </c>
      <c r="E122" s="7"/>
      <c r="F122" s="8" t="s">
        <v>574</v>
      </c>
      <c r="G122" s="27">
        <v>2</v>
      </c>
    </row>
    <row r="123" spans="1:7" ht="14.25">
      <c r="A123" s="10"/>
      <c r="B123" s="10"/>
      <c r="C123" s="26" t="s">
        <v>631</v>
      </c>
      <c r="D123" s="76">
        <v>43037</v>
      </c>
      <c r="E123" s="7"/>
      <c r="F123" s="8" t="s">
        <v>572</v>
      </c>
      <c r="G123" s="27">
        <v>2</v>
      </c>
    </row>
    <row r="124" spans="1:7" ht="14.25">
      <c r="A124" s="10"/>
      <c r="B124" s="10"/>
      <c r="C124" s="26" t="s">
        <v>632</v>
      </c>
      <c r="D124" s="76">
        <v>43043</v>
      </c>
      <c r="E124" s="7"/>
      <c r="F124" s="8" t="s">
        <v>572</v>
      </c>
      <c r="G124" s="27">
        <v>2</v>
      </c>
    </row>
    <row r="125" spans="1:7" ht="14.25">
      <c r="A125" s="10"/>
      <c r="B125" s="10"/>
      <c r="C125" s="26"/>
      <c r="D125" s="41"/>
      <c r="E125" s="7"/>
      <c r="F125" s="8"/>
      <c r="G125" s="27">
        <f t="shared" ref="G125:G133" si="7">IF(E125&lt;&gt;"",VLOOKUP(E125&amp;", "&amp;F125,PointSkema,2,FALSE),0)</f>
        <v>0</v>
      </c>
    </row>
    <row r="126" spans="1:7" ht="14.25">
      <c r="A126" s="10"/>
      <c r="B126" s="10"/>
      <c r="C126" s="26"/>
      <c r="D126" s="41"/>
      <c r="E126" s="7"/>
      <c r="F126" s="8"/>
      <c r="G126" s="27">
        <f t="shared" si="7"/>
        <v>0</v>
      </c>
    </row>
    <row r="127" spans="1:7" ht="14.25">
      <c r="A127" s="10"/>
      <c r="B127" s="10"/>
      <c r="C127" s="26"/>
      <c r="D127" s="41"/>
      <c r="E127" s="7"/>
      <c r="F127" s="8"/>
      <c r="G127" s="27">
        <f t="shared" si="7"/>
        <v>0</v>
      </c>
    </row>
    <row r="128" spans="1:7" ht="14.25">
      <c r="A128" s="10"/>
      <c r="B128" s="10"/>
      <c r="C128" s="26"/>
      <c r="D128" s="41"/>
      <c r="E128" s="7"/>
      <c r="F128" s="8"/>
      <c r="G128" s="27">
        <f t="shared" si="7"/>
        <v>0</v>
      </c>
    </row>
    <row r="129" spans="1:7" ht="14.25">
      <c r="A129" s="10"/>
      <c r="B129" s="10"/>
      <c r="C129" s="26"/>
      <c r="D129" s="41"/>
      <c r="E129" s="7"/>
      <c r="F129" s="8"/>
      <c r="G129" s="27">
        <f t="shared" si="7"/>
        <v>0</v>
      </c>
    </row>
    <row r="130" spans="1:7" ht="14.25">
      <c r="A130" s="10"/>
      <c r="B130" s="10"/>
      <c r="C130" s="26"/>
      <c r="D130" s="41"/>
      <c r="E130" s="7"/>
      <c r="F130" s="8"/>
      <c r="G130" s="27">
        <f t="shared" si="7"/>
        <v>0</v>
      </c>
    </row>
    <row r="131" spans="1:7" ht="14.25">
      <c r="A131" s="10"/>
      <c r="B131" s="10"/>
      <c r="C131" s="26"/>
      <c r="D131" s="41"/>
      <c r="E131" s="7"/>
      <c r="F131" s="8"/>
      <c r="G131" s="27">
        <f t="shared" si="7"/>
        <v>0</v>
      </c>
    </row>
    <row r="132" spans="1:7" ht="14.25">
      <c r="A132" s="10"/>
      <c r="B132" s="10"/>
      <c r="C132" s="26"/>
      <c r="D132" s="41"/>
      <c r="E132" s="7"/>
      <c r="F132" s="8"/>
      <c r="G132" s="27">
        <f t="shared" si="7"/>
        <v>0</v>
      </c>
    </row>
    <row r="133" spans="1:7" ht="14.25">
      <c r="A133" s="10"/>
      <c r="B133" s="10"/>
      <c r="C133" s="28"/>
      <c r="D133" s="41"/>
      <c r="E133" s="24"/>
      <c r="F133" s="25"/>
      <c r="G133" s="37">
        <f t="shared" si="7"/>
        <v>0</v>
      </c>
    </row>
    <row r="134" spans="1:7" ht="14.25">
      <c r="A134" s="10"/>
      <c r="B134" s="4"/>
      <c r="C134" s="26"/>
      <c r="D134" s="41"/>
      <c r="E134" s="7"/>
      <c r="F134" s="8"/>
      <c r="G134" s="27">
        <f t="shared" si="6"/>
        <v>0</v>
      </c>
    </row>
    <row r="135" spans="1:7" ht="15" thickBot="1">
      <c r="A135" s="4"/>
      <c r="B135" s="4"/>
      <c r="C135" s="28"/>
      <c r="D135" s="221"/>
      <c r="E135" s="24"/>
      <c r="F135" s="25"/>
      <c r="G135" s="37">
        <f t="shared" si="6"/>
        <v>0</v>
      </c>
    </row>
    <row r="136" spans="1:7" ht="15" thickBot="1">
      <c r="A136" s="4"/>
      <c r="B136" s="4"/>
      <c r="C136" s="333" t="str">
        <f>+A77&amp;", "&amp;B77</f>
        <v xml:space="preserve">Helga Lilja Bjarnadóttir, Felixgårds Felix IKI </v>
      </c>
      <c r="D136" s="334"/>
      <c r="E136" s="334"/>
      <c r="F136" s="38" t="s">
        <v>173</v>
      </c>
      <c r="G136" s="11">
        <f>SUM(G77:G135)</f>
        <v>281</v>
      </c>
    </row>
    <row r="137" spans="1:7" ht="14.25">
      <c r="A137" s="121"/>
      <c r="B137" s="121"/>
      <c r="C137" s="4"/>
      <c r="D137" s="13"/>
      <c r="E137" s="4"/>
      <c r="F137" s="4"/>
      <c r="G137" s="4"/>
    </row>
    <row r="138" spans="1:7" ht="15" thickBot="1">
      <c r="A138" s="91"/>
      <c r="B138" s="91"/>
      <c r="C138" s="4"/>
      <c r="D138" s="13"/>
      <c r="E138" s="4"/>
      <c r="F138" s="4"/>
      <c r="G138" s="4"/>
    </row>
    <row r="139" spans="1:7" ht="15" thickBot="1">
      <c r="A139" s="33" t="s">
        <v>0</v>
      </c>
      <c r="B139" s="42" t="s">
        <v>13</v>
      </c>
      <c r="C139" s="40" t="s">
        <v>2</v>
      </c>
      <c r="D139" s="35" t="s">
        <v>3</v>
      </c>
      <c r="E139" s="34" t="s">
        <v>8</v>
      </c>
      <c r="F139" s="34" t="s">
        <v>4</v>
      </c>
      <c r="G139" s="36" t="s">
        <v>5</v>
      </c>
    </row>
    <row r="140" spans="1:7" ht="15" thickBot="1">
      <c r="A140" s="39" t="s">
        <v>602</v>
      </c>
      <c r="B140" s="43" t="s">
        <v>432</v>
      </c>
      <c r="C140" s="41" t="s">
        <v>601</v>
      </c>
      <c r="D140" s="76">
        <v>42966</v>
      </c>
      <c r="E140" s="30"/>
      <c r="F140" s="31" t="s">
        <v>566</v>
      </c>
      <c r="G140" s="32">
        <v>2</v>
      </c>
    </row>
    <row r="141" spans="1:7" ht="14.25">
      <c r="A141" s="10"/>
      <c r="B141" s="10"/>
      <c r="C141" s="26" t="s">
        <v>601</v>
      </c>
      <c r="D141" s="76">
        <v>42966</v>
      </c>
      <c r="E141" s="7"/>
      <c r="F141" s="8" t="s">
        <v>569</v>
      </c>
      <c r="G141" s="27">
        <v>2</v>
      </c>
    </row>
    <row r="142" spans="1:7" ht="14.25">
      <c r="A142" s="10"/>
      <c r="B142" s="10"/>
      <c r="C142" s="26" t="s">
        <v>601</v>
      </c>
      <c r="D142" s="76">
        <v>42967</v>
      </c>
      <c r="E142" s="7"/>
      <c r="F142" s="8" t="s">
        <v>566</v>
      </c>
      <c r="G142" s="27">
        <v>2</v>
      </c>
    </row>
    <row r="143" spans="1:7" ht="14.25">
      <c r="A143" s="10"/>
      <c r="B143" s="10"/>
      <c r="C143" s="26" t="s">
        <v>605</v>
      </c>
      <c r="D143" s="76">
        <v>42973</v>
      </c>
      <c r="E143" s="7">
        <v>2</v>
      </c>
      <c r="F143" s="8" t="s">
        <v>566</v>
      </c>
      <c r="G143" s="27">
        <f t="shared" ref="G143:G167" si="8">IF(E143&lt;&gt;"",VLOOKUP(E143&amp;", "&amp;F143,PointSkema,2,FALSE),0)</f>
        <v>12</v>
      </c>
    </row>
    <row r="144" spans="1:7" ht="14.25">
      <c r="A144" s="10"/>
      <c r="B144" s="10"/>
      <c r="C144" s="26" t="s">
        <v>605</v>
      </c>
      <c r="D144" s="76">
        <v>42973</v>
      </c>
      <c r="E144" s="7"/>
      <c r="F144" s="8" t="s">
        <v>569</v>
      </c>
      <c r="G144" s="27">
        <v>2</v>
      </c>
    </row>
    <row r="145" spans="1:7" ht="14.25">
      <c r="A145" s="10"/>
      <c r="B145" s="10"/>
      <c r="C145" s="26" t="s">
        <v>325</v>
      </c>
      <c r="D145" s="76">
        <v>42959</v>
      </c>
      <c r="E145" s="7">
        <v>3</v>
      </c>
      <c r="F145" s="8" t="s">
        <v>566</v>
      </c>
      <c r="G145" s="27">
        <v>9</v>
      </c>
    </row>
    <row r="146" spans="1:7" ht="14.25">
      <c r="A146" s="10"/>
      <c r="B146" s="10"/>
      <c r="C146" s="26" t="s">
        <v>325</v>
      </c>
      <c r="D146" s="76">
        <v>42959</v>
      </c>
      <c r="E146" s="7"/>
      <c r="F146" s="8" t="s">
        <v>569</v>
      </c>
      <c r="G146" s="27">
        <v>2</v>
      </c>
    </row>
    <row r="147" spans="1:7" ht="14.25">
      <c r="A147" s="10"/>
      <c r="B147" s="10"/>
      <c r="C147" s="26" t="s">
        <v>325</v>
      </c>
      <c r="D147" s="76">
        <v>42960</v>
      </c>
      <c r="E147" s="7"/>
      <c r="F147" s="8" t="s">
        <v>613</v>
      </c>
      <c r="G147" s="27">
        <v>2</v>
      </c>
    </row>
    <row r="148" spans="1:7" ht="14.25">
      <c r="A148" s="10"/>
      <c r="B148" s="10"/>
      <c r="C148" s="26" t="s">
        <v>325</v>
      </c>
      <c r="D148" s="76">
        <v>42960</v>
      </c>
      <c r="E148" s="7">
        <v>1</v>
      </c>
      <c r="F148" s="8" t="s">
        <v>569</v>
      </c>
      <c r="G148" s="27">
        <f>IF(E148&lt;&gt;"",VLOOKUP(E148&amp;", "&amp;F148,PointSkema,2,FALSE),0)</f>
        <v>15</v>
      </c>
    </row>
    <row r="149" spans="1:7" ht="14.25">
      <c r="A149" s="10"/>
      <c r="B149" s="10"/>
      <c r="C149" s="26" t="s">
        <v>625</v>
      </c>
      <c r="D149" s="76">
        <v>42986</v>
      </c>
      <c r="E149" s="7"/>
      <c r="F149" s="8" t="s">
        <v>566</v>
      </c>
      <c r="G149" s="27">
        <v>2</v>
      </c>
    </row>
    <row r="150" spans="1:7" ht="14.25">
      <c r="A150" s="10"/>
      <c r="B150" s="10"/>
      <c r="C150" s="26" t="s">
        <v>625</v>
      </c>
      <c r="D150" s="76">
        <v>42986</v>
      </c>
      <c r="E150" s="7"/>
      <c r="F150" s="8" t="s">
        <v>569</v>
      </c>
      <c r="G150" s="27">
        <v>2</v>
      </c>
    </row>
    <row r="151" spans="1:7" ht="14.25">
      <c r="A151" s="10"/>
      <c r="B151" s="10"/>
      <c r="C151" s="26" t="s">
        <v>625</v>
      </c>
      <c r="D151" s="76">
        <v>42987</v>
      </c>
      <c r="E151" s="7"/>
      <c r="F151" s="8" t="s">
        <v>566</v>
      </c>
      <c r="G151" s="27">
        <v>2</v>
      </c>
    </row>
    <row r="152" spans="1:7" ht="14.25">
      <c r="A152" s="10"/>
      <c r="B152" s="10"/>
      <c r="C152" s="26" t="s">
        <v>625</v>
      </c>
      <c r="D152" s="76">
        <v>42987</v>
      </c>
      <c r="E152" s="7"/>
      <c r="F152" s="8" t="s">
        <v>569</v>
      </c>
      <c r="G152" s="27">
        <v>2</v>
      </c>
    </row>
    <row r="153" spans="1:7" ht="14.25">
      <c r="A153" s="10"/>
      <c r="B153" s="10"/>
      <c r="C153" s="26" t="s">
        <v>625</v>
      </c>
      <c r="D153" s="76">
        <v>42988</v>
      </c>
      <c r="E153" s="7"/>
      <c r="F153" s="8" t="s">
        <v>566</v>
      </c>
      <c r="G153" s="27">
        <v>2</v>
      </c>
    </row>
    <row r="154" spans="1:7" ht="14.25">
      <c r="A154" s="10"/>
      <c r="B154" s="10"/>
      <c r="C154" s="26" t="s">
        <v>541</v>
      </c>
      <c r="D154" s="76">
        <v>43037</v>
      </c>
      <c r="E154" s="7">
        <v>3</v>
      </c>
      <c r="F154" s="8" t="s">
        <v>566</v>
      </c>
      <c r="G154" s="27">
        <f t="shared" si="8"/>
        <v>9</v>
      </c>
    </row>
    <row r="155" spans="1:7" ht="14.25">
      <c r="A155" s="10"/>
      <c r="B155" s="10"/>
      <c r="C155" s="26" t="s">
        <v>541</v>
      </c>
      <c r="D155" s="76">
        <v>43037</v>
      </c>
      <c r="E155" s="7"/>
      <c r="F155" s="8" t="s">
        <v>569</v>
      </c>
      <c r="G155" s="27">
        <v>2</v>
      </c>
    </row>
    <row r="156" spans="1:7" ht="14.25">
      <c r="A156" s="10"/>
      <c r="B156" s="10"/>
      <c r="C156" s="26" t="s">
        <v>628</v>
      </c>
      <c r="D156" s="76">
        <v>43062</v>
      </c>
      <c r="E156" s="7"/>
      <c r="F156" s="8" t="s">
        <v>566</v>
      </c>
      <c r="G156" s="27">
        <v>2</v>
      </c>
    </row>
    <row r="157" spans="1:7" ht="14.25">
      <c r="A157" s="10"/>
      <c r="B157" s="10"/>
      <c r="C157" s="26" t="s">
        <v>628</v>
      </c>
      <c r="D157" s="76">
        <v>43064</v>
      </c>
      <c r="E157" s="7"/>
      <c r="F157" s="8" t="s">
        <v>566</v>
      </c>
      <c r="G157" s="27">
        <v>2</v>
      </c>
    </row>
    <row r="158" spans="1:7" ht="14.25">
      <c r="A158" s="10"/>
      <c r="B158" s="10"/>
      <c r="C158" s="26"/>
      <c r="D158" s="41"/>
      <c r="E158" s="7"/>
      <c r="F158" s="8"/>
      <c r="G158" s="27">
        <f t="shared" si="8"/>
        <v>0</v>
      </c>
    </row>
    <row r="159" spans="1:7" ht="14.25">
      <c r="A159" s="10"/>
      <c r="B159" s="10"/>
      <c r="C159" s="26"/>
      <c r="D159" s="41"/>
      <c r="E159" s="7"/>
      <c r="F159" s="8"/>
      <c r="G159" s="27">
        <f t="shared" si="8"/>
        <v>0</v>
      </c>
    </row>
    <row r="160" spans="1:7" ht="14.25">
      <c r="A160" s="10"/>
      <c r="B160" s="10"/>
      <c r="C160" s="26"/>
      <c r="D160" s="41"/>
      <c r="E160" s="7"/>
      <c r="F160" s="8"/>
      <c r="G160" s="27">
        <f t="shared" si="8"/>
        <v>0</v>
      </c>
    </row>
    <row r="161" spans="1:7" ht="14.25">
      <c r="A161" s="10"/>
      <c r="B161" s="10"/>
      <c r="C161" s="26"/>
      <c r="D161" s="41"/>
      <c r="E161" s="7"/>
      <c r="F161" s="8"/>
      <c r="G161" s="27">
        <f t="shared" si="8"/>
        <v>0</v>
      </c>
    </row>
    <row r="162" spans="1:7" ht="14.25">
      <c r="A162" s="10"/>
      <c r="B162" s="10"/>
      <c r="C162" s="26"/>
      <c r="D162" s="41"/>
      <c r="E162" s="7"/>
      <c r="F162" s="8"/>
      <c r="G162" s="27">
        <f t="shared" si="8"/>
        <v>0</v>
      </c>
    </row>
    <row r="163" spans="1:7" ht="14.25">
      <c r="A163" s="10"/>
      <c r="B163" s="10"/>
      <c r="C163" s="26"/>
      <c r="D163" s="41"/>
      <c r="E163" s="7"/>
      <c r="F163" s="8"/>
      <c r="G163" s="27">
        <f t="shared" si="8"/>
        <v>0</v>
      </c>
    </row>
    <row r="164" spans="1:7" ht="14.25">
      <c r="A164" s="10"/>
      <c r="B164" s="10"/>
      <c r="C164" s="26"/>
      <c r="D164" s="41"/>
      <c r="E164" s="7"/>
      <c r="F164" s="8"/>
      <c r="G164" s="27">
        <f t="shared" si="8"/>
        <v>0</v>
      </c>
    </row>
    <row r="165" spans="1:7" ht="14.25">
      <c r="A165" s="10"/>
      <c r="B165" s="10"/>
      <c r="C165" s="26"/>
      <c r="D165" s="41"/>
      <c r="E165" s="7"/>
      <c r="F165" s="8"/>
      <c r="G165" s="27">
        <f t="shared" si="8"/>
        <v>0</v>
      </c>
    </row>
    <row r="166" spans="1:7" ht="14.25">
      <c r="A166" s="10"/>
      <c r="B166" s="10"/>
      <c r="C166" s="26"/>
      <c r="D166" s="41"/>
      <c r="E166" s="7"/>
      <c r="F166" s="8"/>
      <c r="G166" s="27">
        <f t="shared" si="8"/>
        <v>0</v>
      </c>
    </row>
    <row r="167" spans="1:7" ht="15" thickBot="1">
      <c r="A167" s="10"/>
      <c r="B167" s="10"/>
      <c r="C167" s="28"/>
      <c r="D167" s="41"/>
      <c r="E167" s="24"/>
      <c r="F167" s="25"/>
      <c r="G167" s="37">
        <f t="shared" si="8"/>
        <v>0</v>
      </c>
    </row>
    <row r="168" spans="1:7" ht="15" thickBot="1">
      <c r="A168" s="10"/>
      <c r="B168" s="10"/>
      <c r="C168" s="333" t="str">
        <f>+A140&amp;", "&amp;B140</f>
        <v xml:space="preserve">Mathilde Andersen, Marielunds Fairytale </v>
      </c>
      <c r="D168" s="334"/>
      <c r="E168" s="334"/>
      <c r="F168" s="38" t="s">
        <v>173</v>
      </c>
      <c r="G168" s="11">
        <f>SUM(G140:G167)</f>
        <v>73</v>
      </c>
    </row>
    <row r="169" spans="1:7" ht="15" thickBot="1">
      <c r="A169" s="4"/>
      <c r="B169" s="4"/>
      <c r="C169" s="4"/>
      <c r="D169" s="13"/>
      <c r="E169" s="4"/>
      <c r="F169" s="4"/>
      <c r="G169" s="4"/>
    </row>
    <row r="170" spans="1:7" ht="15" thickBot="1">
      <c r="A170" s="33" t="s">
        <v>0</v>
      </c>
      <c r="B170" s="42" t="s">
        <v>13</v>
      </c>
      <c r="C170" s="40" t="s">
        <v>2</v>
      </c>
      <c r="D170" s="35" t="s">
        <v>3</v>
      </c>
      <c r="E170" s="34" t="s">
        <v>8</v>
      </c>
      <c r="F170" s="34" t="s">
        <v>4</v>
      </c>
      <c r="G170" s="36" t="s">
        <v>5</v>
      </c>
    </row>
    <row r="171" spans="1:7" ht="15" thickBot="1">
      <c r="A171" s="39" t="s">
        <v>614</v>
      </c>
      <c r="B171" s="43" t="s">
        <v>615</v>
      </c>
      <c r="C171" s="41" t="s">
        <v>325</v>
      </c>
      <c r="D171" s="76">
        <v>42959</v>
      </c>
      <c r="E171" s="30">
        <v>3</v>
      </c>
      <c r="F171" s="31" t="s">
        <v>566</v>
      </c>
      <c r="G171" s="32">
        <f t="shared" ref="G171:G185" si="9">IF(E171&lt;&gt;"",VLOOKUP(E171&amp;", "&amp;F171,PointSkema,2,FALSE),0)</f>
        <v>9</v>
      </c>
    </row>
    <row r="172" spans="1:7" ht="14.25">
      <c r="A172" s="10"/>
      <c r="B172" s="10"/>
      <c r="C172" s="26" t="s">
        <v>325</v>
      </c>
      <c r="D172" s="76">
        <v>42959</v>
      </c>
      <c r="E172" s="7"/>
      <c r="F172" s="8" t="s">
        <v>569</v>
      </c>
      <c r="G172" s="27">
        <v>2</v>
      </c>
    </row>
    <row r="173" spans="1:7" ht="14.25">
      <c r="A173" s="10"/>
      <c r="B173" s="10"/>
      <c r="C173" s="26" t="s">
        <v>325</v>
      </c>
      <c r="D173" s="76">
        <v>42960</v>
      </c>
      <c r="E173" s="7">
        <v>2</v>
      </c>
      <c r="F173" s="8" t="s">
        <v>566</v>
      </c>
      <c r="G173" s="27">
        <f t="shared" si="9"/>
        <v>12</v>
      </c>
    </row>
    <row r="174" spans="1:7" ht="14.25">
      <c r="A174" s="10"/>
      <c r="B174" s="10"/>
      <c r="C174" s="26" t="s">
        <v>325</v>
      </c>
      <c r="D174" s="76">
        <v>42960</v>
      </c>
      <c r="E174" s="7"/>
      <c r="F174" s="8" t="s">
        <v>569</v>
      </c>
      <c r="G174" s="27">
        <v>2</v>
      </c>
    </row>
    <row r="175" spans="1:7" ht="14.25">
      <c r="A175" s="10"/>
      <c r="B175" s="10"/>
      <c r="C175" s="26"/>
      <c r="D175" s="41"/>
      <c r="E175" s="7"/>
      <c r="F175" s="8"/>
      <c r="G175" s="27">
        <f t="shared" si="9"/>
        <v>0</v>
      </c>
    </row>
    <row r="176" spans="1:7" ht="14.25">
      <c r="A176" s="10"/>
      <c r="B176" s="10"/>
      <c r="C176" s="26"/>
      <c r="D176" s="41"/>
      <c r="E176" s="7"/>
      <c r="F176" s="8"/>
      <c r="G176" s="27">
        <f t="shared" si="9"/>
        <v>0</v>
      </c>
    </row>
    <row r="177" spans="1:7" ht="14.25">
      <c r="A177" s="10"/>
      <c r="B177" s="10"/>
      <c r="C177" s="26"/>
      <c r="D177" s="41"/>
      <c r="E177" s="7"/>
      <c r="F177" s="8"/>
      <c r="G177" s="27">
        <f t="shared" si="9"/>
        <v>0</v>
      </c>
    </row>
    <row r="178" spans="1:7" ht="14.25">
      <c r="A178" s="10"/>
      <c r="B178" s="10"/>
      <c r="C178" s="26"/>
      <c r="D178" s="41"/>
      <c r="E178" s="7"/>
      <c r="F178" s="8"/>
      <c r="G178" s="27">
        <f t="shared" si="9"/>
        <v>0</v>
      </c>
    </row>
    <row r="179" spans="1:7" ht="14.25">
      <c r="A179" s="10"/>
      <c r="B179" s="10"/>
      <c r="C179" s="26"/>
      <c r="D179" s="41"/>
      <c r="E179" s="7"/>
      <c r="F179" s="8"/>
      <c r="G179" s="27">
        <f t="shared" si="9"/>
        <v>0</v>
      </c>
    </row>
    <row r="180" spans="1:7" ht="14.25">
      <c r="A180" s="10"/>
      <c r="B180" s="10"/>
      <c r="C180" s="26"/>
      <c r="D180" s="41"/>
      <c r="E180" s="7"/>
      <c r="F180" s="8"/>
      <c r="G180" s="27">
        <f t="shared" si="9"/>
        <v>0</v>
      </c>
    </row>
    <row r="181" spans="1:7" ht="14.25">
      <c r="A181" s="10"/>
      <c r="B181" s="10"/>
      <c r="C181" s="26"/>
      <c r="D181" s="41"/>
      <c r="E181" s="7"/>
      <c r="F181" s="8"/>
      <c r="G181" s="27">
        <f t="shared" si="9"/>
        <v>0</v>
      </c>
    </row>
    <row r="182" spans="1:7" ht="14.25">
      <c r="A182" s="10"/>
      <c r="B182" s="10"/>
      <c r="C182" s="26"/>
      <c r="D182" s="41"/>
      <c r="E182" s="7"/>
      <c r="F182" s="8"/>
      <c r="G182" s="27">
        <f t="shared" si="9"/>
        <v>0</v>
      </c>
    </row>
    <row r="183" spans="1:7" ht="14.25">
      <c r="A183" s="10"/>
      <c r="B183" s="10"/>
      <c r="C183" s="26"/>
      <c r="D183" s="41"/>
      <c r="E183" s="7"/>
      <c r="F183" s="8"/>
      <c r="G183" s="27">
        <f t="shared" si="9"/>
        <v>0</v>
      </c>
    </row>
    <row r="184" spans="1:7" ht="14.25">
      <c r="A184" s="10"/>
      <c r="B184" s="10"/>
      <c r="C184" s="26"/>
      <c r="D184" s="41"/>
      <c r="E184" s="7"/>
      <c r="F184" s="8"/>
      <c r="G184" s="27">
        <f t="shared" si="9"/>
        <v>0</v>
      </c>
    </row>
    <row r="185" spans="1:7" ht="15" thickBot="1">
      <c r="A185" s="10"/>
      <c r="B185" s="10"/>
      <c r="C185" s="28"/>
      <c r="D185" s="41"/>
      <c r="E185" s="24"/>
      <c r="F185" s="25"/>
      <c r="G185" s="37">
        <f t="shared" si="9"/>
        <v>0</v>
      </c>
    </row>
    <row r="186" spans="1:7" ht="15" thickBot="1">
      <c r="A186" s="10"/>
      <c r="B186" s="10"/>
      <c r="C186" s="333" t="str">
        <f>+A171&amp;", "&amp;B171</f>
        <v xml:space="preserve">Sine Lærke Hejtoft Rasmussen , Flying Angel </v>
      </c>
      <c r="D186" s="334"/>
      <c r="E186" s="334"/>
      <c r="F186" s="38" t="s">
        <v>173</v>
      </c>
      <c r="G186" s="11">
        <f>SUM(G171:G185)</f>
        <v>25</v>
      </c>
    </row>
    <row r="187" spans="1:7" ht="15" thickBot="1">
      <c r="A187" s="4"/>
      <c r="B187" s="4"/>
      <c r="C187" s="4"/>
      <c r="D187" s="13"/>
      <c r="E187" s="4"/>
      <c r="F187" s="4"/>
      <c r="G187" s="4"/>
    </row>
    <row r="188" spans="1:7" ht="15" thickBot="1">
      <c r="A188" s="33" t="s">
        <v>0</v>
      </c>
      <c r="B188" s="42" t="s">
        <v>13</v>
      </c>
      <c r="C188" s="40" t="s">
        <v>2</v>
      </c>
      <c r="D188" s="35" t="s">
        <v>3</v>
      </c>
      <c r="E188" s="34" t="s">
        <v>8</v>
      </c>
      <c r="F188" s="34" t="s">
        <v>4</v>
      </c>
      <c r="G188" s="36" t="s">
        <v>5</v>
      </c>
    </row>
    <row r="189" spans="1:7" ht="15" thickBot="1">
      <c r="A189" s="39"/>
      <c r="B189" s="43"/>
      <c r="C189" s="41"/>
      <c r="D189" s="41"/>
      <c r="E189" s="30"/>
      <c r="F189" s="31"/>
      <c r="G189" s="32">
        <f t="shared" ref="G189" si="10">IF(E189&lt;&gt;"",VLOOKUP(E189&amp;", "&amp;F189,PointSkema,2,FALSE),0)</f>
        <v>0</v>
      </c>
    </row>
    <row r="190" spans="1:7" ht="15" thickBot="1">
      <c r="A190" s="10"/>
      <c r="B190" s="10"/>
      <c r="C190" s="333" t="str">
        <f>+A189&amp;", "&amp;B189</f>
        <v xml:space="preserve">, </v>
      </c>
      <c r="D190" s="334"/>
      <c r="E190" s="334"/>
      <c r="F190" s="38" t="s">
        <v>173</v>
      </c>
      <c r="G190" s="11">
        <f>SUM(G189:G189)</f>
        <v>0</v>
      </c>
    </row>
    <row r="191" spans="1:7" ht="14.25">
      <c r="A191" s="4"/>
      <c r="B191" s="4"/>
      <c r="C191" s="4"/>
      <c r="D191" s="13"/>
      <c r="E191" s="4"/>
      <c r="F191" s="4"/>
      <c r="G191" s="4"/>
    </row>
    <row r="192" spans="1:7" ht="15" thickBot="1">
      <c r="A192" s="4"/>
      <c r="B192" s="4"/>
      <c r="C192" s="4"/>
      <c r="D192" s="13"/>
      <c r="E192" s="4"/>
      <c r="F192" s="4"/>
      <c r="G192" s="4"/>
    </row>
    <row r="193" spans="1:7" ht="15" thickBot="1">
      <c r="A193" s="33" t="s">
        <v>0</v>
      </c>
      <c r="B193" s="42" t="s">
        <v>13</v>
      </c>
      <c r="C193" s="40" t="s">
        <v>2</v>
      </c>
      <c r="D193" s="35" t="s">
        <v>3</v>
      </c>
      <c r="E193" s="34" t="s">
        <v>8</v>
      </c>
      <c r="F193" s="34" t="s">
        <v>4</v>
      </c>
      <c r="G193" s="36" t="s">
        <v>5</v>
      </c>
    </row>
    <row r="194" spans="1:7" ht="15" thickBot="1">
      <c r="A194" s="39"/>
      <c r="B194" s="43"/>
      <c r="C194" s="41"/>
      <c r="D194" s="41"/>
      <c r="E194" s="30"/>
      <c r="F194" s="31"/>
      <c r="G194" s="32">
        <f t="shared" ref="G194:G208" si="11">IF(E194&lt;&gt;"",VLOOKUP(E194&amp;", "&amp;F194,PointSkema,2,FALSE),0)</f>
        <v>0</v>
      </c>
    </row>
    <row r="195" spans="1:7" ht="14.25">
      <c r="A195" s="10"/>
      <c r="B195" s="10"/>
      <c r="C195" s="26"/>
      <c r="D195" s="41"/>
      <c r="E195" s="7"/>
      <c r="F195" s="8"/>
      <c r="G195" s="27">
        <f t="shared" si="11"/>
        <v>0</v>
      </c>
    </row>
    <row r="196" spans="1:7" ht="14.25">
      <c r="A196" s="10"/>
      <c r="B196" s="10"/>
      <c r="C196" s="26"/>
      <c r="D196" s="41"/>
      <c r="E196" s="7"/>
      <c r="F196" s="8"/>
      <c r="G196" s="27">
        <f t="shared" si="11"/>
        <v>0</v>
      </c>
    </row>
    <row r="197" spans="1:7" ht="14.25">
      <c r="A197" s="10"/>
      <c r="B197" s="10"/>
      <c r="C197" s="26"/>
      <c r="D197" s="41"/>
      <c r="E197" s="7"/>
      <c r="F197" s="8"/>
      <c r="G197" s="27">
        <f t="shared" si="11"/>
        <v>0</v>
      </c>
    </row>
    <row r="198" spans="1:7" ht="14.25">
      <c r="A198" s="10"/>
      <c r="B198" s="10"/>
      <c r="C198" s="26"/>
      <c r="D198" s="41"/>
      <c r="E198" s="7"/>
      <c r="F198" s="8"/>
      <c r="G198" s="27">
        <f t="shared" si="11"/>
        <v>0</v>
      </c>
    </row>
    <row r="199" spans="1:7" ht="14.25">
      <c r="A199" s="10"/>
      <c r="B199" s="10"/>
      <c r="C199" s="26"/>
      <c r="D199" s="41"/>
      <c r="E199" s="7"/>
      <c r="F199" s="8"/>
      <c r="G199" s="27">
        <f t="shared" si="11"/>
        <v>0</v>
      </c>
    </row>
    <row r="200" spans="1:7" ht="14.25">
      <c r="A200" s="10"/>
      <c r="B200" s="10"/>
      <c r="C200" s="26"/>
      <c r="D200" s="41"/>
      <c r="E200" s="7"/>
      <c r="F200" s="8"/>
      <c r="G200" s="27">
        <f t="shared" si="11"/>
        <v>0</v>
      </c>
    </row>
    <row r="201" spans="1:7" ht="14.25">
      <c r="A201" s="10"/>
      <c r="B201" s="10"/>
      <c r="C201" s="26"/>
      <c r="D201" s="41"/>
      <c r="E201" s="7"/>
      <c r="F201" s="8"/>
      <c r="G201" s="27">
        <f t="shared" si="11"/>
        <v>0</v>
      </c>
    </row>
    <row r="202" spans="1:7" ht="14.25">
      <c r="A202" s="10"/>
      <c r="B202" s="10"/>
      <c r="C202" s="26"/>
      <c r="D202" s="41"/>
      <c r="E202" s="7"/>
      <c r="F202" s="8"/>
      <c r="G202" s="27">
        <f t="shared" si="11"/>
        <v>0</v>
      </c>
    </row>
    <row r="203" spans="1:7" ht="14.25">
      <c r="A203" s="10"/>
      <c r="B203" s="10"/>
      <c r="C203" s="26"/>
      <c r="D203" s="41"/>
      <c r="E203" s="7"/>
      <c r="F203" s="8"/>
      <c r="G203" s="27">
        <f t="shared" si="11"/>
        <v>0</v>
      </c>
    </row>
    <row r="204" spans="1:7" ht="14.25">
      <c r="A204" s="10"/>
      <c r="B204" s="10"/>
      <c r="C204" s="26"/>
      <c r="D204" s="41"/>
      <c r="E204" s="7"/>
      <c r="F204" s="8"/>
      <c r="G204" s="27">
        <f t="shared" si="11"/>
        <v>0</v>
      </c>
    </row>
    <row r="205" spans="1:7" ht="14.25">
      <c r="A205" s="10"/>
      <c r="B205" s="10"/>
      <c r="C205" s="26"/>
      <c r="D205" s="41"/>
      <c r="E205" s="7"/>
      <c r="F205" s="8"/>
      <c r="G205" s="27">
        <f t="shared" si="11"/>
        <v>0</v>
      </c>
    </row>
    <row r="206" spans="1:7" ht="14.25">
      <c r="A206" s="10"/>
      <c r="B206" s="10"/>
      <c r="C206" s="26"/>
      <c r="D206" s="41"/>
      <c r="E206" s="7"/>
      <c r="F206" s="8"/>
      <c r="G206" s="27">
        <f t="shared" si="11"/>
        <v>0</v>
      </c>
    </row>
    <row r="207" spans="1:7" ht="14.25">
      <c r="A207" s="10"/>
      <c r="B207" s="10"/>
      <c r="C207" s="26"/>
      <c r="D207" s="41"/>
      <c r="E207" s="7"/>
      <c r="F207" s="8"/>
      <c r="G207" s="27">
        <f t="shared" si="11"/>
        <v>0</v>
      </c>
    </row>
    <row r="208" spans="1:7" ht="15" thickBot="1">
      <c r="A208" s="10"/>
      <c r="B208" s="10"/>
      <c r="C208" s="28"/>
      <c r="D208" s="41"/>
      <c r="E208" s="24"/>
      <c r="F208" s="25"/>
      <c r="G208" s="37">
        <f t="shared" si="11"/>
        <v>0</v>
      </c>
    </row>
    <row r="209" spans="1:7" ht="15" thickBot="1">
      <c r="A209" s="10"/>
      <c r="B209" s="10"/>
      <c r="C209" s="333" t="str">
        <f>+A194&amp;", "&amp;B194</f>
        <v xml:space="preserve">, </v>
      </c>
      <c r="D209" s="334"/>
      <c r="E209" s="334"/>
      <c r="F209" s="38" t="s">
        <v>173</v>
      </c>
      <c r="G209" s="11">
        <f>SUM(G194:G208)</f>
        <v>0</v>
      </c>
    </row>
    <row r="210" spans="1:7" ht="15" thickBot="1">
      <c r="A210" s="4"/>
      <c r="B210" s="4"/>
      <c r="C210" s="4"/>
      <c r="D210" s="13"/>
      <c r="E210" s="4"/>
      <c r="F210" s="4"/>
      <c r="G210" s="4"/>
    </row>
    <row r="211" spans="1:7" ht="15" thickBot="1">
      <c r="A211" s="33" t="s">
        <v>0</v>
      </c>
      <c r="B211" s="42" t="s">
        <v>13</v>
      </c>
      <c r="C211" s="40" t="s">
        <v>2</v>
      </c>
      <c r="D211" s="35" t="s">
        <v>3</v>
      </c>
      <c r="E211" s="34" t="s">
        <v>8</v>
      </c>
      <c r="F211" s="34" t="s">
        <v>4</v>
      </c>
      <c r="G211" s="36" t="s">
        <v>5</v>
      </c>
    </row>
    <row r="212" spans="1:7" ht="15" thickBot="1">
      <c r="A212" s="39"/>
      <c r="B212" s="43"/>
      <c r="C212" s="41"/>
      <c r="D212" s="41"/>
      <c r="E212" s="30"/>
      <c r="F212" s="31"/>
      <c r="G212" s="32">
        <f t="shared" ref="G212:G226" si="12">IF(E212&lt;&gt;"",VLOOKUP(E212&amp;", "&amp;F212,PointSkema,2,FALSE),0)</f>
        <v>0</v>
      </c>
    </row>
    <row r="213" spans="1:7" ht="14.25">
      <c r="A213" s="10"/>
      <c r="B213" s="10"/>
      <c r="C213" s="26"/>
      <c r="D213" s="41"/>
      <c r="E213" s="7"/>
      <c r="F213" s="8"/>
      <c r="G213" s="27">
        <f t="shared" si="12"/>
        <v>0</v>
      </c>
    </row>
    <row r="214" spans="1:7" ht="14.25">
      <c r="A214" s="10"/>
      <c r="B214" s="10"/>
      <c r="C214" s="26"/>
      <c r="D214" s="41"/>
      <c r="E214" s="7"/>
      <c r="F214" s="8"/>
      <c r="G214" s="27">
        <f t="shared" si="12"/>
        <v>0</v>
      </c>
    </row>
    <row r="215" spans="1:7" ht="14.25">
      <c r="A215" s="10"/>
      <c r="B215" s="10"/>
      <c r="C215" s="26"/>
      <c r="D215" s="41"/>
      <c r="E215" s="7"/>
      <c r="F215" s="8"/>
      <c r="G215" s="27">
        <f t="shared" si="12"/>
        <v>0</v>
      </c>
    </row>
    <row r="216" spans="1:7" ht="14.25">
      <c r="A216" s="10"/>
      <c r="B216" s="10"/>
      <c r="C216" s="26"/>
      <c r="D216" s="41"/>
      <c r="E216" s="7"/>
      <c r="F216" s="8"/>
      <c r="G216" s="27">
        <f t="shared" si="12"/>
        <v>0</v>
      </c>
    </row>
    <row r="217" spans="1:7" ht="14.25">
      <c r="A217" s="10"/>
      <c r="B217" s="10"/>
      <c r="C217" s="26"/>
      <c r="D217" s="41"/>
      <c r="E217" s="7"/>
      <c r="F217" s="8"/>
      <c r="G217" s="27">
        <f t="shared" si="12"/>
        <v>0</v>
      </c>
    </row>
    <row r="218" spans="1:7" ht="14.25">
      <c r="A218" s="10"/>
      <c r="B218" s="10"/>
      <c r="C218" s="26"/>
      <c r="D218" s="41"/>
      <c r="E218" s="7"/>
      <c r="F218" s="8"/>
      <c r="G218" s="27">
        <f t="shared" si="12"/>
        <v>0</v>
      </c>
    </row>
    <row r="219" spans="1:7" ht="14.25">
      <c r="A219" s="10"/>
      <c r="B219" s="10"/>
      <c r="C219" s="26"/>
      <c r="D219" s="41"/>
      <c r="E219" s="7"/>
      <c r="F219" s="8"/>
      <c r="G219" s="27">
        <f t="shared" si="12"/>
        <v>0</v>
      </c>
    </row>
    <row r="220" spans="1:7" ht="14.25">
      <c r="A220" s="10"/>
      <c r="B220" s="10"/>
      <c r="C220" s="26"/>
      <c r="D220" s="41"/>
      <c r="E220" s="7"/>
      <c r="F220" s="8"/>
      <c r="G220" s="27">
        <f t="shared" si="12"/>
        <v>0</v>
      </c>
    </row>
    <row r="221" spans="1:7" ht="14.25">
      <c r="A221" s="10"/>
      <c r="B221" s="10"/>
      <c r="C221" s="26"/>
      <c r="D221" s="41"/>
      <c r="E221" s="7"/>
      <c r="F221" s="8"/>
      <c r="G221" s="27">
        <f t="shared" si="12"/>
        <v>0</v>
      </c>
    </row>
    <row r="222" spans="1:7" ht="14.25">
      <c r="A222" s="10"/>
      <c r="B222" s="10"/>
      <c r="C222" s="26"/>
      <c r="D222" s="41"/>
      <c r="E222" s="7"/>
      <c r="F222" s="8"/>
      <c r="G222" s="27">
        <f t="shared" si="12"/>
        <v>0</v>
      </c>
    </row>
    <row r="223" spans="1:7" ht="14.25">
      <c r="A223" s="10"/>
      <c r="B223" s="10"/>
      <c r="C223" s="26"/>
      <c r="D223" s="41"/>
      <c r="E223" s="7"/>
      <c r="F223" s="8"/>
      <c r="G223" s="27">
        <f t="shared" si="12"/>
        <v>0</v>
      </c>
    </row>
    <row r="224" spans="1:7" ht="14.25">
      <c r="A224" s="10"/>
      <c r="B224" s="10"/>
      <c r="C224" s="26"/>
      <c r="D224" s="41"/>
      <c r="E224" s="7"/>
      <c r="F224" s="8"/>
      <c r="G224" s="27">
        <f t="shared" si="12"/>
        <v>0</v>
      </c>
    </row>
    <row r="225" spans="1:7" ht="14.25">
      <c r="A225" s="10"/>
      <c r="B225" s="10"/>
      <c r="C225" s="26"/>
      <c r="D225" s="41"/>
      <c r="E225" s="7"/>
      <c r="F225" s="8"/>
      <c r="G225" s="27">
        <f t="shared" si="12"/>
        <v>0</v>
      </c>
    </row>
    <row r="226" spans="1:7" ht="15" thickBot="1">
      <c r="A226" s="10"/>
      <c r="B226" s="10"/>
      <c r="C226" s="28"/>
      <c r="D226" s="41"/>
      <c r="E226" s="24"/>
      <c r="F226" s="25"/>
      <c r="G226" s="37">
        <f t="shared" si="12"/>
        <v>0</v>
      </c>
    </row>
    <row r="227" spans="1:7" ht="15" thickBot="1">
      <c r="A227" s="10"/>
      <c r="B227" s="10"/>
      <c r="C227" s="333" t="str">
        <f>+A212&amp;", "&amp;B212</f>
        <v xml:space="preserve">, </v>
      </c>
      <c r="D227" s="334"/>
      <c r="E227" s="334"/>
      <c r="F227" s="38" t="s">
        <v>173</v>
      </c>
      <c r="G227" s="11">
        <f>SUM(G212:G226)</f>
        <v>0</v>
      </c>
    </row>
    <row r="228" spans="1:7" ht="15" thickBot="1">
      <c r="A228" s="4"/>
      <c r="B228" s="4"/>
      <c r="C228" s="4"/>
      <c r="D228" s="13"/>
      <c r="E228" s="4"/>
      <c r="F228" s="4"/>
      <c r="G228" s="4"/>
    </row>
    <row r="229" spans="1:7" ht="15" thickBot="1">
      <c r="A229" s="33" t="s">
        <v>0</v>
      </c>
      <c r="B229" s="42" t="s">
        <v>13</v>
      </c>
      <c r="C229" s="40" t="s">
        <v>2</v>
      </c>
      <c r="D229" s="35" t="s">
        <v>3</v>
      </c>
      <c r="E229" s="34" t="s">
        <v>8</v>
      </c>
      <c r="F229" s="34" t="s">
        <v>4</v>
      </c>
      <c r="G229" s="36" t="s">
        <v>5</v>
      </c>
    </row>
    <row r="230" spans="1:7" ht="15" thickBot="1">
      <c r="A230" s="39"/>
      <c r="B230" s="43"/>
      <c r="C230" s="41"/>
      <c r="D230" s="41"/>
      <c r="E230" s="30"/>
      <c r="F230" s="31"/>
      <c r="G230" s="32">
        <f t="shared" ref="G230:G244" si="13">IF(E230&lt;&gt;"",VLOOKUP(E230&amp;", "&amp;F230,PointSkema,2,FALSE),0)</f>
        <v>0</v>
      </c>
    </row>
    <row r="231" spans="1:7" ht="14.25">
      <c r="A231" s="10"/>
      <c r="B231" s="10"/>
      <c r="C231" s="26"/>
      <c r="D231" s="41"/>
      <c r="E231" s="7"/>
      <c r="F231" s="8"/>
      <c r="G231" s="27">
        <f t="shared" si="13"/>
        <v>0</v>
      </c>
    </row>
    <row r="232" spans="1:7" ht="14.25">
      <c r="A232" s="10"/>
      <c r="B232" s="10"/>
      <c r="C232" s="26"/>
      <c r="D232" s="41"/>
      <c r="E232" s="7"/>
      <c r="F232" s="8"/>
      <c r="G232" s="27">
        <f t="shared" si="13"/>
        <v>0</v>
      </c>
    </row>
    <row r="233" spans="1:7" ht="14.25">
      <c r="A233" s="10"/>
      <c r="B233" s="10"/>
      <c r="C233" s="26"/>
      <c r="D233" s="41"/>
      <c r="E233" s="7"/>
      <c r="F233" s="8"/>
      <c r="G233" s="27">
        <f t="shared" si="13"/>
        <v>0</v>
      </c>
    </row>
    <row r="234" spans="1:7" ht="14.25">
      <c r="A234" s="10"/>
      <c r="B234" s="10"/>
      <c r="C234" s="26"/>
      <c r="D234" s="41"/>
      <c r="E234" s="7"/>
      <c r="F234" s="8"/>
      <c r="G234" s="27">
        <f t="shared" si="13"/>
        <v>0</v>
      </c>
    </row>
    <row r="235" spans="1:7" ht="14.25">
      <c r="A235" s="10"/>
      <c r="B235" s="10"/>
      <c r="C235" s="26"/>
      <c r="D235" s="41"/>
      <c r="E235" s="7"/>
      <c r="F235" s="8"/>
      <c r="G235" s="27">
        <f t="shared" si="13"/>
        <v>0</v>
      </c>
    </row>
    <row r="236" spans="1:7" ht="14.25">
      <c r="A236" s="10"/>
      <c r="B236" s="10"/>
      <c r="C236" s="26"/>
      <c r="D236" s="41"/>
      <c r="E236" s="7"/>
      <c r="F236" s="8"/>
      <c r="G236" s="27">
        <f t="shared" si="13"/>
        <v>0</v>
      </c>
    </row>
    <row r="237" spans="1:7" ht="14.25">
      <c r="A237" s="10"/>
      <c r="B237" s="10"/>
      <c r="C237" s="26"/>
      <c r="D237" s="41"/>
      <c r="E237" s="7"/>
      <c r="F237" s="8"/>
      <c r="G237" s="27">
        <f t="shared" si="13"/>
        <v>0</v>
      </c>
    </row>
    <row r="238" spans="1:7" ht="14.25">
      <c r="A238" s="10"/>
      <c r="B238" s="10"/>
      <c r="C238" s="26"/>
      <c r="D238" s="41"/>
      <c r="E238" s="7"/>
      <c r="F238" s="8"/>
      <c r="G238" s="27">
        <f t="shared" si="13"/>
        <v>0</v>
      </c>
    </row>
    <row r="239" spans="1:7" ht="14.25">
      <c r="A239" s="10"/>
      <c r="B239" s="10"/>
      <c r="C239" s="26"/>
      <c r="D239" s="41"/>
      <c r="E239" s="7"/>
      <c r="F239" s="8"/>
      <c r="G239" s="27">
        <f t="shared" si="13"/>
        <v>0</v>
      </c>
    </row>
    <row r="240" spans="1:7" ht="14.25">
      <c r="A240" s="10"/>
      <c r="B240" s="10"/>
      <c r="C240" s="26"/>
      <c r="D240" s="41"/>
      <c r="E240" s="7"/>
      <c r="F240" s="8"/>
      <c r="G240" s="27">
        <f t="shared" si="13"/>
        <v>0</v>
      </c>
    </row>
    <row r="241" spans="1:7" ht="14.25">
      <c r="A241" s="10"/>
      <c r="B241" s="10"/>
      <c r="C241" s="26"/>
      <c r="D241" s="41"/>
      <c r="E241" s="7"/>
      <c r="F241" s="8"/>
      <c r="G241" s="27">
        <f t="shared" si="13"/>
        <v>0</v>
      </c>
    </row>
    <row r="242" spans="1:7" ht="14.25">
      <c r="A242" s="10"/>
      <c r="B242" s="10"/>
      <c r="C242" s="26"/>
      <c r="D242" s="41"/>
      <c r="E242" s="7"/>
      <c r="F242" s="8"/>
      <c r="G242" s="27">
        <f t="shared" si="13"/>
        <v>0</v>
      </c>
    </row>
    <row r="243" spans="1:7" ht="14.25">
      <c r="A243" s="10"/>
      <c r="B243" s="10"/>
      <c r="C243" s="26"/>
      <c r="D243" s="41"/>
      <c r="E243" s="7"/>
      <c r="F243" s="8"/>
      <c r="G243" s="27">
        <f t="shared" si="13"/>
        <v>0</v>
      </c>
    </row>
    <row r="244" spans="1:7" ht="15" thickBot="1">
      <c r="A244" s="10"/>
      <c r="B244" s="10"/>
      <c r="C244" s="28"/>
      <c r="D244" s="41"/>
      <c r="E244" s="24"/>
      <c r="F244" s="25"/>
      <c r="G244" s="37">
        <f t="shared" si="13"/>
        <v>0</v>
      </c>
    </row>
    <row r="245" spans="1:7" ht="15" thickBot="1">
      <c r="A245" s="10"/>
      <c r="B245" s="10"/>
      <c r="C245" s="333" t="str">
        <f>+A230&amp;", "&amp;B230</f>
        <v xml:space="preserve">, </v>
      </c>
      <c r="D245" s="334"/>
      <c r="E245" s="334"/>
      <c r="F245" s="38" t="s">
        <v>173</v>
      </c>
      <c r="G245" s="11">
        <f>SUM(G230:G244)</f>
        <v>0</v>
      </c>
    </row>
    <row r="246" spans="1:7" ht="14.25">
      <c r="A246" s="4"/>
      <c r="B246" s="4"/>
      <c r="C246" s="4"/>
      <c r="D246" s="13"/>
      <c r="E246" s="4"/>
      <c r="F246" s="4"/>
      <c r="G246" s="4"/>
    </row>
    <row r="247" spans="1:7" ht="15" thickBot="1">
      <c r="A247" s="4"/>
      <c r="B247" s="4"/>
      <c r="C247" s="4"/>
      <c r="D247" s="13"/>
      <c r="E247" s="4"/>
      <c r="F247" s="4"/>
      <c r="G247" s="4"/>
    </row>
    <row r="248" spans="1:7" ht="15" thickBot="1">
      <c r="A248" s="33" t="s">
        <v>0</v>
      </c>
      <c r="B248" s="42" t="s">
        <v>13</v>
      </c>
      <c r="C248" s="40" t="s">
        <v>2</v>
      </c>
      <c r="D248" s="35" t="s">
        <v>3</v>
      </c>
      <c r="E248" s="34" t="s">
        <v>8</v>
      </c>
      <c r="F248" s="34" t="s">
        <v>4</v>
      </c>
      <c r="G248" s="36" t="s">
        <v>5</v>
      </c>
    </row>
    <row r="249" spans="1:7" ht="15" thickBot="1">
      <c r="A249" s="39"/>
      <c r="B249" s="43"/>
      <c r="C249" s="41"/>
      <c r="D249" s="41"/>
      <c r="E249" s="30"/>
      <c r="F249" s="31"/>
      <c r="G249" s="32">
        <f t="shared" ref="G249:G263" si="14">IF(E249&lt;&gt;"",VLOOKUP(E249&amp;", "&amp;F249,PointSkema,2,FALSE),0)</f>
        <v>0</v>
      </c>
    </row>
    <row r="250" spans="1:7" ht="14.25">
      <c r="A250" s="10"/>
      <c r="B250" s="10"/>
      <c r="C250" s="26"/>
      <c r="D250" s="41"/>
      <c r="E250" s="7"/>
      <c r="F250" s="8"/>
      <c r="G250" s="27">
        <f t="shared" si="14"/>
        <v>0</v>
      </c>
    </row>
    <row r="251" spans="1:7" ht="14.25">
      <c r="A251" s="10"/>
      <c r="B251" s="10"/>
      <c r="C251" s="26"/>
      <c r="D251" s="41"/>
      <c r="E251" s="7"/>
      <c r="F251" s="8"/>
      <c r="G251" s="27">
        <f t="shared" si="14"/>
        <v>0</v>
      </c>
    </row>
    <row r="252" spans="1:7" ht="14.25">
      <c r="A252" s="10"/>
      <c r="B252" s="10"/>
      <c r="C252" s="26"/>
      <c r="D252" s="41"/>
      <c r="E252" s="7"/>
      <c r="F252" s="8"/>
      <c r="G252" s="27">
        <f t="shared" si="14"/>
        <v>0</v>
      </c>
    </row>
    <row r="253" spans="1:7" ht="14.25">
      <c r="A253" s="10"/>
      <c r="B253" s="10"/>
      <c r="C253" s="26"/>
      <c r="D253" s="41"/>
      <c r="E253" s="7"/>
      <c r="F253" s="8"/>
      <c r="G253" s="27">
        <f t="shared" si="14"/>
        <v>0</v>
      </c>
    </row>
    <row r="254" spans="1:7" ht="14.25">
      <c r="A254" s="10"/>
      <c r="B254" s="10"/>
      <c r="C254" s="26"/>
      <c r="D254" s="41"/>
      <c r="E254" s="7"/>
      <c r="F254" s="8"/>
      <c r="G254" s="27">
        <f t="shared" si="14"/>
        <v>0</v>
      </c>
    </row>
    <row r="255" spans="1:7" ht="14.25">
      <c r="A255" s="10"/>
      <c r="B255" s="10"/>
      <c r="C255" s="26"/>
      <c r="D255" s="41"/>
      <c r="E255" s="7"/>
      <c r="F255" s="8"/>
      <c r="G255" s="27">
        <f t="shared" si="14"/>
        <v>0</v>
      </c>
    </row>
    <row r="256" spans="1:7" ht="14.25">
      <c r="A256" s="10"/>
      <c r="B256" s="10"/>
      <c r="C256" s="26"/>
      <c r="D256" s="41"/>
      <c r="E256" s="7"/>
      <c r="F256" s="8"/>
      <c r="G256" s="27">
        <f t="shared" si="14"/>
        <v>0</v>
      </c>
    </row>
    <row r="257" spans="1:7" ht="14.25">
      <c r="A257" s="10"/>
      <c r="B257" s="10"/>
      <c r="C257" s="26"/>
      <c r="D257" s="41"/>
      <c r="E257" s="7"/>
      <c r="F257" s="8"/>
      <c r="G257" s="27">
        <f t="shared" si="14"/>
        <v>0</v>
      </c>
    </row>
    <row r="258" spans="1:7" ht="14.25">
      <c r="A258" s="10"/>
      <c r="B258" s="10"/>
      <c r="C258" s="26"/>
      <c r="D258" s="41"/>
      <c r="E258" s="7"/>
      <c r="F258" s="8"/>
      <c r="G258" s="27">
        <f t="shared" si="14"/>
        <v>0</v>
      </c>
    </row>
    <row r="259" spans="1:7" ht="14.25">
      <c r="A259" s="10"/>
      <c r="B259" s="10"/>
      <c r="C259" s="26"/>
      <c r="D259" s="41"/>
      <c r="E259" s="7"/>
      <c r="F259" s="8"/>
      <c r="G259" s="27">
        <f t="shared" si="14"/>
        <v>0</v>
      </c>
    </row>
    <row r="260" spans="1:7" ht="14.25">
      <c r="A260" s="10"/>
      <c r="B260" s="10"/>
      <c r="C260" s="26"/>
      <c r="D260" s="41"/>
      <c r="E260" s="7"/>
      <c r="F260" s="8"/>
      <c r="G260" s="27">
        <f t="shared" si="14"/>
        <v>0</v>
      </c>
    </row>
    <row r="261" spans="1:7" ht="14.25">
      <c r="A261" s="10"/>
      <c r="B261" s="10"/>
      <c r="C261" s="26"/>
      <c r="D261" s="41"/>
      <c r="E261" s="7"/>
      <c r="F261" s="8"/>
      <c r="G261" s="27">
        <f t="shared" si="14"/>
        <v>0</v>
      </c>
    </row>
    <row r="262" spans="1:7" ht="14.25">
      <c r="A262" s="10"/>
      <c r="B262" s="10"/>
      <c r="C262" s="26"/>
      <c r="D262" s="41"/>
      <c r="E262" s="7"/>
      <c r="F262" s="8"/>
      <c r="G262" s="27">
        <f t="shared" si="14"/>
        <v>0</v>
      </c>
    </row>
    <row r="263" spans="1:7" ht="15" thickBot="1">
      <c r="A263" s="10"/>
      <c r="B263" s="10"/>
      <c r="C263" s="28"/>
      <c r="D263" s="41"/>
      <c r="E263" s="24"/>
      <c r="F263" s="25"/>
      <c r="G263" s="37">
        <f t="shared" si="14"/>
        <v>0</v>
      </c>
    </row>
    <row r="264" spans="1:7" ht="15" thickBot="1">
      <c r="A264" s="10"/>
      <c r="B264" s="10"/>
      <c r="C264" s="333" t="str">
        <f>+A249&amp;", "&amp;B249</f>
        <v xml:space="preserve">, </v>
      </c>
      <c r="D264" s="334"/>
      <c r="E264" s="334"/>
      <c r="F264" s="38" t="s">
        <v>173</v>
      </c>
      <c r="G264" s="11">
        <f>SUM(G249:G263)</f>
        <v>0</v>
      </c>
    </row>
    <row r="265" spans="1:7" ht="15" thickBot="1">
      <c r="A265" s="4"/>
      <c r="B265" s="4"/>
      <c r="C265" s="4"/>
      <c r="D265" s="13"/>
      <c r="E265" s="4"/>
      <c r="F265" s="4"/>
      <c r="G265" s="4"/>
    </row>
    <row r="266" spans="1:7" ht="15" thickBot="1">
      <c r="A266" s="33" t="s">
        <v>0</v>
      </c>
      <c r="B266" s="42" t="s">
        <v>13</v>
      </c>
      <c r="C266" s="40" t="s">
        <v>2</v>
      </c>
      <c r="D266" s="35" t="s">
        <v>3</v>
      </c>
      <c r="E266" s="34" t="s">
        <v>8</v>
      </c>
      <c r="F266" s="34" t="s">
        <v>4</v>
      </c>
      <c r="G266" s="36" t="s">
        <v>5</v>
      </c>
    </row>
    <row r="267" spans="1:7" ht="15" thickBot="1">
      <c r="A267" s="39"/>
      <c r="B267" s="43"/>
      <c r="C267" s="41"/>
      <c r="D267" s="41"/>
      <c r="E267" s="30"/>
      <c r="F267" s="31"/>
      <c r="G267" s="32">
        <f t="shared" ref="G267:G281" si="15">IF(E267&lt;&gt;"",VLOOKUP(E267&amp;", "&amp;F267,PointSkema,2,FALSE),0)</f>
        <v>0</v>
      </c>
    </row>
    <row r="268" spans="1:7" ht="14.25">
      <c r="A268" s="10"/>
      <c r="B268" s="10"/>
      <c r="C268" s="26"/>
      <c r="D268" s="41"/>
      <c r="E268" s="7"/>
      <c r="F268" s="8"/>
      <c r="G268" s="27">
        <f t="shared" si="15"/>
        <v>0</v>
      </c>
    </row>
    <row r="269" spans="1:7" ht="14.25">
      <c r="A269" s="10"/>
      <c r="B269" s="10"/>
      <c r="C269" s="26"/>
      <c r="D269" s="41"/>
      <c r="E269" s="7"/>
      <c r="F269" s="8"/>
      <c r="G269" s="27">
        <f t="shared" si="15"/>
        <v>0</v>
      </c>
    </row>
    <row r="270" spans="1:7" ht="14.25">
      <c r="A270" s="10"/>
      <c r="B270" s="10"/>
      <c r="C270" s="26"/>
      <c r="D270" s="41"/>
      <c r="E270" s="7"/>
      <c r="F270" s="8"/>
      <c r="G270" s="27">
        <f t="shared" si="15"/>
        <v>0</v>
      </c>
    </row>
    <row r="271" spans="1:7" ht="14.25">
      <c r="A271" s="10"/>
      <c r="B271" s="10"/>
      <c r="C271" s="26"/>
      <c r="D271" s="41"/>
      <c r="E271" s="7"/>
      <c r="F271" s="8"/>
      <c r="G271" s="27">
        <f t="shared" si="15"/>
        <v>0</v>
      </c>
    </row>
    <row r="272" spans="1:7" ht="14.25">
      <c r="A272" s="10"/>
      <c r="B272" s="10"/>
      <c r="C272" s="26"/>
      <c r="D272" s="41"/>
      <c r="E272" s="7"/>
      <c r="F272" s="8"/>
      <c r="G272" s="27">
        <f t="shared" si="15"/>
        <v>0</v>
      </c>
    </row>
    <row r="273" spans="1:7" ht="14.25">
      <c r="A273" s="10"/>
      <c r="B273" s="10"/>
      <c r="C273" s="26"/>
      <c r="D273" s="41"/>
      <c r="E273" s="7"/>
      <c r="F273" s="8"/>
      <c r="G273" s="27">
        <f t="shared" si="15"/>
        <v>0</v>
      </c>
    </row>
    <row r="274" spans="1:7" ht="14.25">
      <c r="A274" s="10"/>
      <c r="B274" s="10"/>
      <c r="C274" s="26"/>
      <c r="D274" s="41"/>
      <c r="E274" s="7"/>
      <c r="F274" s="8"/>
      <c r="G274" s="27">
        <f t="shared" si="15"/>
        <v>0</v>
      </c>
    </row>
    <row r="275" spans="1:7" ht="14.25">
      <c r="A275" s="10"/>
      <c r="B275" s="10"/>
      <c r="C275" s="26"/>
      <c r="D275" s="41"/>
      <c r="E275" s="7"/>
      <c r="F275" s="8"/>
      <c r="G275" s="27">
        <f t="shared" si="15"/>
        <v>0</v>
      </c>
    </row>
    <row r="276" spans="1:7" ht="14.25">
      <c r="A276" s="10"/>
      <c r="B276" s="10"/>
      <c r="C276" s="26"/>
      <c r="D276" s="41"/>
      <c r="E276" s="7"/>
      <c r="F276" s="8"/>
      <c r="G276" s="27">
        <f t="shared" si="15"/>
        <v>0</v>
      </c>
    </row>
    <row r="277" spans="1:7" ht="14.25">
      <c r="A277" s="10"/>
      <c r="B277" s="10"/>
      <c r="C277" s="26"/>
      <c r="D277" s="41"/>
      <c r="E277" s="7"/>
      <c r="F277" s="8"/>
      <c r="G277" s="27">
        <f t="shared" si="15"/>
        <v>0</v>
      </c>
    </row>
    <row r="278" spans="1:7" ht="14.25">
      <c r="A278" s="10"/>
      <c r="B278" s="10"/>
      <c r="C278" s="26"/>
      <c r="D278" s="41"/>
      <c r="E278" s="7"/>
      <c r="F278" s="8"/>
      <c r="G278" s="27">
        <f t="shared" si="15"/>
        <v>0</v>
      </c>
    </row>
    <row r="279" spans="1:7" ht="14.25">
      <c r="A279" s="10"/>
      <c r="B279" s="10"/>
      <c r="C279" s="26"/>
      <c r="D279" s="41"/>
      <c r="E279" s="7"/>
      <c r="F279" s="8"/>
      <c r="G279" s="27">
        <f t="shared" si="15"/>
        <v>0</v>
      </c>
    </row>
    <row r="280" spans="1:7" ht="14.25">
      <c r="A280" s="10"/>
      <c r="B280" s="10"/>
      <c r="C280" s="26"/>
      <c r="D280" s="41"/>
      <c r="E280" s="7"/>
      <c r="F280" s="8"/>
      <c r="G280" s="27">
        <f t="shared" si="15"/>
        <v>0</v>
      </c>
    </row>
    <row r="281" spans="1:7" ht="15" thickBot="1">
      <c r="A281" s="10"/>
      <c r="B281" s="10"/>
      <c r="C281" s="28"/>
      <c r="D281" s="41"/>
      <c r="E281" s="24"/>
      <c r="F281" s="25"/>
      <c r="G281" s="37">
        <f t="shared" si="15"/>
        <v>0</v>
      </c>
    </row>
    <row r="282" spans="1:7" ht="15" thickBot="1">
      <c r="A282" s="10"/>
      <c r="B282" s="10"/>
      <c r="C282" s="333" t="str">
        <f>+A267&amp;", "&amp;B267</f>
        <v xml:space="preserve">, </v>
      </c>
      <c r="D282" s="334"/>
      <c r="E282" s="334"/>
      <c r="F282" s="38" t="s">
        <v>173</v>
      </c>
      <c r="G282" s="11">
        <f>SUM(G267:G281)</f>
        <v>0</v>
      </c>
    </row>
    <row r="283" spans="1:7" ht="15" thickBot="1">
      <c r="A283" s="4"/>
      <c r="B283" s="4"/>
      <c r="C283" s="4"/>
      <c r="D283" s="13"/>
      <c r="E283" s="4"/>
      <c r="F283" s="4"/>
      <c r="G283" s="4"/>
    </row>
    <row r="284" spans="1:7" ht="15" thickBot="1">
      <c r="A284" s="33" t="s">
        <v>0</v>
      </c>
      <c r="B284" s="42" t="s">
        <v>13</v>
      </c>
      <c r="C284" s="40" t="s">
        <v>2</v>
      </c>
      <c r="D284" s="35" t="s">
        <v>3</v>
      </c>
      <c r="E284" s="34" t="s">
        <v>8</v>
      </c>
      <c r="F284" s="34" t="s">
        <v>4</v>
      </c>
      <c r="G284" s="36" t="s">
        <v>5</v>
      </c>
    </row>
    <row r="285" spans="1:7" ht="15" thickBot="1">
      <c r="A285" s="39"/>
      <c r="B285" s="43"/>
      <c r="C285" s="41"/>
      <c r="D285" s="41"/>
      <c r="E285" s="30"/>
      <c r="F285" s="31"/>
      <c r="G285" s="32">
        <f t="shared" ref="G285:G299" si="16">IF(E285&lt;&gt;"",VLOOKUP(E285&amp;", "&amp;F285,PointSkema,2,FALSE),0)</f>
        <v>0</v>
      </c>
    </row>
    <row r="286" spans="1:7" ht="14.25">
      <c r="A286" s="10"/>
      <c r="B286" s="10"/>
      <c r="C286" s="26"/>
      <c r="D286" s="41"/>
      <c r="E286" s="7"/>
      <c r="F286" s="8"/>
      <c r="G286" s="27">
        <f t="shared" si="16"/>
        <v>0</v>
      </c>
    </row>
    <row r="287" spans="1:7" ht="14.25">
      <c r="A287" s="10"/>
      <c r="B287" s="10"/>
      <c r="C287" s="26"/>
      <c r="D287" s="41"/>
      <c r="E287" s="7"/>
      <c r="F287" s="8"/>
      <c r="G287" s="27">
        <f t="shared" si="16"/>
        <v>0</v>
      </c>
    </row>
    <row r="288" spans="1:7" ht="14.25">
      <c r="A288" s="10"/>
      <c r="B288" s="10"/>
      <c r="C288" s="26"/>
      <c r="D288" s="41"/>
      <c r="E288" s="7"/>
      <c r="F288" s="8"/>
      <c r="G288" s="27">
        <f t="shared" si="16"/>
        <v>0</v>
      </c>
    </row>
    <row r="289" spans="1:7" ht="14.25">
      <c r="A289" s="10"/>
      <c r="B289" s="10"/>
      <c r="C289" s="26"/>
      <c r="D289" s="41"/>
      <c r="E289" s="7"/>
      <c r="F289" s="8"/>
      <c r="G289" s="27">
        <f t="shared" si="16"/>
        <v>0</v>
      </c>
    </row>
    <row r="290" spans="1:7" ht="14.25">
      <c r="A290" s="10"/>
      <c r="B290" s="10"/>
      <c r="C290" s="26"/>
      <c r="D290" s="41"/>
      <c r="E290" s="7"/>
      <c r="F290" s="8"/>
      <c r="G290" s="27">
        <f t="shared" si="16"/>
        <v>0</v>
      </c>
    </row>
    <row r="291" spans="1:7" ht="14.25">
      <c r="A291" s="10"/>
      <c r="B291" s="10"/>
      <c r="C291" s="26"/>
      <c r="D291" s="41"/>
      <c r="E291" s="7"/>
      <c r="F291" s="8"/>
      <c r="G291" s="27">
        <f t="shared" si="16"/>
        <v>0</v>
      </c>
    </row>
    <row r="292" spans="1:7" ht="14.25">
      <c r="A292" s="10"/>
      <c r="B292" s="10"/>
      <c r="C292" s="26"/>
      <c r="D292" s="41"/>
      <c r="E292" s="7"/>
      <c r="F292" s="8"/>
      <c r="G292" s="27">
        <f t="shared" si="16"/>
        <v>0</v>
      </c>
    </row>
    <row r="293" spans="1:7" ht="14.25">
      <c r="A293" s="10"/>
      <c r="B293" s="10"/>
      <c r="C293" s="26"/>
      <c r="D293" s="41"/>
      <c r="E293" s="7"/>
      <c r="F293" s="8"/>
      <c r="G293" s="27">
        <f t="shared" si="16"/>
        <v>0</v>
      </c>
    </row>
    <row r="294" spans="1:7" ht="14.25">
      <c r="A294" s="10"/>
      <c r="B294" s="10"/>
      <c r="C294" s="26"/>
      <c r="D294" s="41"/>
      <c r="E294" s="7"/>
      <c r="F294" s="8"/>
      <c r="G294" s="27">
        <f t="shared" si="16"/>
        <v>0</v>
      </c>
    </row>
    <row r="295" spans="1:7" ht="14.25">
      <c r="A295" s="10"/>
      <c r="B295" s="10"/>
      <c r="C295" s="26"/>
      <c r="D295" s="41"/>
      <c r="E295" s="7"/>
      <c r="F295" s="8"/>
      <c r="G295" s="27">
        <f t="shared" si="16"/>
        <v>0</v>
      </c>
    </row>
    <row r="296" spans="1:7" ht="14.25">
      <c r="A296" s="10"/>
      <c r="B296" s="10"/>
      <c r="C296" s="26"/>
      <c r="D296" s="41"/>
      <c r="E296" s="7"/>
      <c r="F296" s="8"/>
      <c r="G296" s="27">
        <f t="shared" si="16"/>
        <v>0</v>
      </c>
    </row>
    <row r="297" spans="1:7" ht="14.25">
      <c r="A297" s="10"/>
      <c r="B297" s="10"/>
      <c r="C297" s="26"/>
      <c r="D297" s="41"/>
      <c r="E297" s="7"/>
      <c r="F297" s="8"/>
      <c r="G297" s="27">
        <f t="shared" si="16"/>
        <v>0</v>
      </c>
    </row>
    <row r="298" spans="1:7" ht="14.25">
      <c r="A298" s="10"/>
      <c r="B298" s="10"/>
      <c r="C298" s="26"/>
      <c r="D298" s="41"/>
      <c r="E298" s="7"/>
      <c r="F298" s="8"/>
      <c r="G298" s="27">
        <f t="shared" si="16"/>
        <v>0</v>
      </c>
    </row>
    <row r="299" spans="1:7" ht="15" thickBot="1">
      <c r="A299" s="10"/>
      <c r="B299" s="10"/>
      <c r="C299" s="28"/>
      <c r="D299" s="41"/>
      <c r="E299" s="24"/>
      <c r="F299" s="25"/>
      <c r="G299" s="37">
        <f t="shared" si="16"/>
        <v>0</v>
      </c>
    </row>
    <row r="300" spans="1:7" ht="15" thickBot="1">
      <c r="A300" s="10"/>
      <c r="B300" s="10"/>
      <c r="C300" s="333" t="str">
        <f>+A285&amp;", "&amp;B285</f>
        <v xml:space="preserve">, </v>
      </c>
      <c r="D300" s="334"/>
      <c r="E300" s="334"/>
      <c r="F300" s="38" t="s">
        <v>173</v>
      </c>
      <c r="G300" s="11">
        <f>SUM(G285:G299)</f>
        <v>0</v>
      </c>
    </row>
    <row r="301" spans="1:7" ht="15" thickBot="1">
      <c r="A301" s="4"/>
      <c r="B301" s="4"/>
      <c r="C301" s="4"/>
      <c r="D301" s="13"/>
      <c r="E301" s="4"/>
      <c r="F301" s="4"/>
      <c r="G301" s="4"/>
    </row>
    <row r="302" spans="1:7" ht="15" thickBot="1">
      <c r="A302" s="33" t="s">
        <v>0</v>
      </c>
      <c r="B302" s="42" t="s">
        <v>13</v>
      </c>
      <c r="C302" s="40" t="s">
        <v>2</v>
      </c>
      <c r="D302" s="35" t="s">
        <v>3</v>
      </c>
      <c r="E302" s="34" t="s">
        <v>8</v>
      </c>
      <c r="F302" s="34" t="s">
        <v>4</v>
      </c>
      <c r="G302" s="36" t="s">
        <v>5</v>
      </c>
    </row>
    <row r="303" spans="1:7" ht="15" thickBot="1">
      <c r="A303" s="39"/>
      <c r="B303" s="43"/>
      <c r="C303" s="41"/>
      <c r="D303" s="41"/>
      <c r="E303" s="30"/>
      <c r="F303" s="31"/>
      <c r="G303" s="32">
        <f t="shared" ref="G303:G317" si="17">IF(E303&lt;&gt;"",VLOOKUP(E303&amp;", "&amp;F303,PointSkema,2,FALSE),0)</f>
        <v>0</v>
      </c>
    </row>
    <row r="304" spans="1:7" ht="14.25">
      <c r="A304" s="10"/>
      <c r="B304" s="10"/>
      <c r="C304" s="26"/>
      <c r="D304" s="41"/>
      <c r="E304" s="7"/>
      <c r="F304" s="8"/>
      <c r="G304" s="27">
        <f t="shared" si="17"/>
        <v>0</v>
      </c>
    </row>
    <row r="305" spans="1:7" ht="14.25">
      <c r="A305" s="10"/>
      <c r="B305" s="10"/>
      <c r="C305" s="26"/>
      <c r="D305" s="41"/>
      <c r="E305" s="7"/>
      <c r="F305" s="8"/>
      <c r="G305" s="27">
        <f t="shared" si="17"/>
        <v>0</v>
      </c>
    </row>
    <row r="306" spans="1:7" ht="14.25">
      <c r="A306" s="10"/>
      <c r="B306" s="10"/>
      <c r="C306" s="26"/>
      <c r="D306" s="41"/>
      <c r="E306" s="7"/>
      <c r="F306" s="8"/>
      <c r="G306" s="27">
        <f t="shared" si="17"/>
        <v>0</v>
      </c>
    </row>
    <row r="307" spans="1:7" ht="14.25">
      <c r="A307" s="10"/>
      <c r="B307" s="10"/>
      <c r="C307" s="26"/>
      <c r="D307" s="41"/>
      <c r="E307" s="7"/>
      <c r="F307" s="8"/>
      <c r="G307" s="27">
        <f t="shared" si="17"/>
        <v>0</v>
      </c>
    </row>
    <row r="308" spans="1:7" ht="14.25">
      <c r="A308" s="10"/>
      <c r="B308" s="10"/>
      <c r="C308" s="26"/>
      <c r="D308" s="41"/>
      <c r="E308" s="7"/>
      <c r="F308" s="8"/>
      <c r="G308" s="27">
        <f t="shared" si="17"/>
        <v>0</v>
      </c>
    </row>
    <row r="309" spans="1:7" ht="14.25">
      <c r="A309" s="10"/>
      <c r="B309" s="10"/>
      <c r="C309" s="26"/>
      <c r="D309" s="41"/>
      <c r="E309" s="7"/>
      <c r="F309" s="8"/>
      <c r="G309" s="27">
        <f t="shared" si="17"/>
        <v>0</v>
      </c>
    </row>
    <row r="310" spans="1:7" ht="14.25">
      <c r="A310" s="10"/>
      <c r="B310" s="10"/>
      <c r="C310" s="26"/>
      <c r="D310" s="41"/>
      <c r="E310" s="7"/>
      <c r="F310" s="8"/>
      <c r="G310" s="27">
        <f t="shared" si="17"/>
        <v>0</v>
      </c>
    </row>
    <row r="311" spans="1:7" ht="14.25">
      <c r="A311" s="10"/>
      <c r="B311" s="10"/>
      <c r="C311" s="26"/>
      <c r="D311" s="41"/>
      <c r="E311" s="7"/>
      <c r="F311" s="8"/>
      <c r="G311" s="27">
        <f t="shared" si="17"/>
        <v>0</v>
      </c>
    </row>
    <row r="312" spans="1:7" ht="14.25">
      <c r="A312" s="10"/>
      <c r="B312" s="10"/>
      <c r="C312" s="26"/>
      <c r="D312" s="41"/>
      <c r="E312" s="7"/>
      <c r="F312" s="8"/>
      <c r="G312" s="27">
        <f t="shared" si="17"/>
        <v>0</v>
      </c>
    </row>
    <row r="313" spans="1:7" ht="14.25">
      <c r="A313" s="10"/>
      <c r="B313" s="10"/>
      <c r="C313" s="26"/>
      <c r="D313" s="41"/>
      <c r="E313" s="7"/>
      <c r="F313" s="8"/>
      <c r="G313" s="27">
        <f t="shared" si="17"/>
        <v>0</v>
      </c>
    </row>
    <row r="314" spans="1:7" ht="14.25">
      <c r="A314" s="10"/>
      <c r="B314" s="10"/>
      <c r="C314" s="26"/>
      <c r="D314" s="41"/>
      <c r="E314" s="7"/>
      <c r="F314" s="8"/>
      <c r="G314" s="27">
        <f t="shared" si="17"/>
        <v>0</v>
      </c>
    </row>
    <row r="315" spans="1:7" ht="14.25">
      <c r="A315" s="10"/>
      <c r="B315" s="10"/>
      <c r="C315" s="26"/>
      <c r="D315" s="41"/>
      <c r="E315" s="7"/>
      <c r="F315" s="8"/>
      <c r="G315" s="27">
        <f t="shared" si="17"/>
        <v>0</v>
      </c>
    </row>
    <row r="316" spans="1:7" ht="14.25">
      <c r="A316" s="10"/>
      <c r="B316" s="10"/>
      <c r="C316" s="26"/>
      <c r="D316" s="41"/>
      <c r="E316" s="7"/>
      <c r="F316" s="8"/>
      <c r="G316" s="27">
        <f t="shared" si="17"/>
        <v>0</v>
      </c>
    </row>
    <row r="317" spans="1:7" ht="15" thickBot="1">
      <c r="A317" s="10"/>
      <c r="B317" s="10"/>
      <c r="C317" s="28"/>
      <c r="D317" s="41"/>
      <c r="E317" s="24"/>
      <c r="F317" s="25"/>
      <c r="G317" s="37">
        <f t="shared" si="17"/>
        <v>0</v>
      </c>
    </row>
    <row r="318" spans="1:7" ht="15" thickBot="1">
      <c r="A318" s="10"/>
      <c r="B318" s="10"/>
      <c r="C318" s="333" t="str">
        <f>+A303&amp;", "&amp;B303</f>
        <v xml:space="preserve">, </v>
      </c>
      <c r="D318" s="334"/>
      <c r="E318" s="334"/>
      <c r="F318" s="38" t="s">
        <v>173</v>
      </c>
      <c r="G318" s="11">
        <f>SUM(G303:G317)</f>
        <v>0</v>
      </c>
    </row>
    <row r="319" spans="1:7" ht="14.25">
      <c r="A319" s="4"/>
      <c r="B319" s="4"/>
      <c r="C319" s="4"/>
      <c r="D319" s="13"/>
      <c r="E319" s="4"/>
      <c r="F319" s="4"/>
      <c r="G319" s="4"/>
    </row>
    <row r="320" spans="1:7" ht="15" thickBot="1">
      <c r="A320" s="4"/>
      <c r="B320" s="4"/>
      <c r="C320" s="4"/>
      <c r="D320" s="13"/>
      <c r="E320" s="4"/>
      <c r="F320" s="4"/>
      <c r="G320" s="4"/>
    </row>
    <row r="321" spans="1:7" ht="15" thickBot="1">
      <c r="A321" s="33" t="s">
        <v>0</v>
      </c>
      <c r="B321" s="42" t="s">
        <v>13</v>
      </c>
      <c r="C321" s="40" t="s">
        <v>2</v>
      </c>
      <c r="D321" s="35" t="s">
        <v>3</v>
      </c>
      <c r="E321" s="34" t="s">
        <v>8</v>
      </c>
      <c r="F321" s="34" t="s">
        <v>4</v>
      </c>
      <c r="G321" s="36" t="s">
        <v>5</v>
      </c>
    </row>
    <row r="322" spans="1:7" ht="15" thickBot="1">
      <c r="A322" s="39"/>
      <c r="B322" s="43"/>
      <c r="C322" s="41"/>
      <c r="D322" s="41"/>
      <c r="E322" s="30"/>
      <c r="F322" s="31"/>
      <c r="G322" s="32">
        <f t="shared" ref="G322:G336" si="18">IF(E322&lt;&gt;"",VLOOKUP(E322&amp;", "&amp;F322,PointSkema,2,FALSE),0)</f>
        <v>0</v>
      </c>
    </row>
    <row r="323" spans="1:7" ht="14.25">
      <c r="A323" s="10"/>
      <c r="B323" s="10"/>
      <c r="C323" s="26"/>
      <c r="D323" s="41"/>
      <c r="E323" s="7"/>
      <c r="F323" s="8"/>
      <c r="G323" s="27">
        <f t="shared" si="18"/>
        <v>0</v>
      </c>
    </row>
    <row r="324" spans="1:7" ht="14.25">
      <c r="A324" s="10"/>
      <c r="B324" s="10"/>
      <c r="C324" s="26"/>
      <c r="D324" s="41"/>
      <c r="E324" s="7"/>
      <c r="F324" s="8"/>
      <c r="G324" s="27">
        <f t="shared" si="18"/>
        <v>0</v>
      </c>
    </row>
    <row r="325" spans="1:7" ht="14.25">
      <c r="A325" s="10"/>
      <c r="B325" s="10"/>
      <c r="C325" s="26"/>
      <c r="D325" s="41"/>
      <c r="E325" s="7"/>
      <c r="F325" s="8"/>
      <c r="G325" s="27">
        <f t="shared" si="18"/>
        <v>0</v>
      </c>
    </row>
    <row r="326" spans="1:7" ht="14.25">
      <c r="A326" s="10"/>
      <c r="B326" s="10"/>
      <c r="C326" s="26"/>
      <c r="D326" s="41"/>
      <c r="E326" s="7"/>
      <c r="F326" s="8"/>
      <c r="G326" s="27">
        <f t="shared" si="18"/>
        <v>0</v>
      </c>
    </row>
    <row r="327" spans="1:7" ht="14.25">
      <c r="A327" s="10"/>
      <c r="B327" s="10"/>
      <c r="C327" s="26"/>
      <c r="D327" s="41"/>
      <c r="E327" s="7"/>
      <c r="F327" s="8"/>
      <c r="G327" s="27">
        <f t="shared" si="18"/>
        <v>0</v>
      </c>
    </row>
    <row r="328" spans="1:7" ht="14.25">
      <c r="A328" s="10"/>
      <c r="B328" s="10"/>
      <c r="C328" s="26"/>
      <c r="D328" s="41"/>
      <c r="E328" s="7"/>
      <c r="F328" s="8"/>
      <c r="G328" s="27">
        <f t="shared" si="18"/>
        <v>0</v>
      </c>
    </row>
    <row r="329" spans="1:7" ht="14.25">
      <c r="A329" s="10"/>
      <c r="B329" s="10"/>
      <c r="C329" s="26"/>
      <c r="D329" s="41"/>
      <c r="E329" s="7"/>
      <c r="F329" s="8"/>
      <c r="G329" s="27">
        <f t="shared" si="18"/>
        <v>0</v>
      </c>
    </row>
    <row r="330" spans="1:7" ht="14.25">
      <c r="A330" s="10"/>
      <c r="B330" s="10"/>
      <c r="C330" s="26"/>
      <c r="D330" s="41"/>
      <c r="E330" s="7"/>
      <c r="F330" s="8"/>
      <c r="G330" s="27">
        <f t="shared" si="18"/>
        <v>0</v>
      </c>
    </row>
    <row r="331" spans="1:7" ht="14.25">
      <c r="A331" s="10"/>
      <c r="B331" s="10"/>
      <c r="C331" s="26"/>
      <c r="D331" s="41"/>
      <c r="E331" s="7"/>
      <c r="F331" s="8"/>
      <c r="G331" s="27">
        <f t="shared" si="18"/>
        <v>0</v>
      </c>
    </row>
    <row r="332" spans="1:7" ht="14.25">
      <c r="A332" s="10"/>
      <c r="B332" s="10"/>
      <c r="C332" s="26"/>
      <c r="D332" s="41"/>
      <c r="E332" s="7"/>
      <c r="F332" s="8"/>
      <c r="G332" s="27">
        <f t="shared" si="18"/>
        <v>0</v>
      </c>
    </row>
    <row r="333" spans="1:7" ht="14.25">
      <c r="A333" s="10"/>
      <c r="B333" s="10"/>
      <c r="C333" s="26"/>
      <c r="D333" s="41"/>
      <c r="E333" s="7"/>
      <c r="F333" s="8"/>
      <c r="G333" s="27">
        <f t="shared" si="18"/>
        <v>0</v>
      </c>
    </row>
    <row r="334" spans="1:7" ht="14.25">
      <c r="A334" s="10"/>
      <c r="B334" s="10"/>
      <c r="C334" s="26"/>
      <c r="D334" s="41"/>
      <c r="E334" s="7"/>
      <c r="F334" s="8"/>
      <c r="G334" s="27">
        <f t="shared" si="18"/>
        <v>0</v>
      </c>
    </row>
    <row r="335" spans="1:7" ht="14.25">
      <c r="A335" s="10"/>
      <c r="B335" s="10"/>
      <c r="C335" s="26"/>
      <c r="D335" s="41"/>
      <c r="E335" s="7"/>
      <c r="F335" s="8"/>
      <c r="G335" s="27">
        <f t="shared" si="18"/>
        <v>0</v>
      </c>
    </row>
    <row r="336" spans="1:7" ht="15" thickBot="1">
      <c r="A336" s="10"/>
      <c r="B336" s="10"/>
      <c r="C336" s="28"/>
      <c r="D336" s="41"/>
      <c r="E336" s="24"/>
      <c r="F336" s="25"/>
      <c r="G336" s="37">
        <f t="shared" si="18"/>
        <v>0</v>
      </c>
    </row>
    <row r="337" spans="1:7" ht="15" thickBot="1">
      <c r="A337" s="10"/>
      <c r="B337" s="10"/>
      <c r="C337" s="333" t="str">
        <f>+A322&amp;", "&amp;B322</f>
        <v xml:space="preserve">, </v>
      </c>
      <c r="D337" s="334"/>
      <c r="E337" s="334"/>
      <c r="F337" s="38" t="s">
        <v>173</v>
      </c>
      <c r="G337" s="11">
        <f>SUM(G322:G336)</f>
        <v>0</v>
      </c>
    </row>
    <row r="338" spans="1:7" ht="15" thickBot="1">
      <c r="A338" s="4"/>
      <c r="B338" s="4"/>
      <c r="C338" s="4"/>
      <c r="D338" s="13"/>
      <c r="E338" s="4"/>
      <c r="F338" s="4"/>
      <c r="G338" s="4"/>
    </row>
    <row r="339" spans="1:7" ht="15" thickBot="1">
      <c r="A339" s="33" t="s">
        <v>0</v>
      </c>
      <c r="B339" s="42" t="s">
        <v>13</v>
      </c>
      <c r="C339" s="40" t="s">
        <v>2</v>
      </c>
      <c r="D339" s="35" t="s">
        <v>3</v>
      </c>
      <c r="E339" s="34" t="s">
        <v>8</v>
      </c>
      <c r="F339" s="34" t="s">
        <v>4</v>
      </c>
      <c r="G339" s="36" t="s">
        <v>5</v>
      </c>
    </row>
    <row r="340" spans="1:7" ht="15" thickBot="1">
      <c r="A340" s="39"/>
      <c r="B340" s="43"/>
      <c r="C340" s="41"/>
      <c r="D340" s="41"/>
      <c r="E340" s="30"/>
      <c r="F340" s="31"/>
      <c r="G340" s="32">
        <f t="shared" ref="G340:G354" si="19">IF(E340&lt;&gt;"",VLOOKUP(E340&amp;", "&amp;F340,PointSkema,2,FALSE),0)</f>
        <v>0</v>
      </c>
    </row>
    <row r="341" spans="1:7" ht="14.25">
      <c r="A341" s="10"/>
      <c r="B341" s="10"/>
      <c r="C341" s="26"/>
      <c r="D341" s="41"/>
      <c r="E341" s="7"/>
      <c r="F341" s="8"/>
      <c r="G341" s="27">
        <f t="shared" si="19"/>
        <v>0</v>
      </c>
    </row>
    <row r="342" spans="1:7" ht="14.25">
      <c r="A342" s="10"/>
      <c r="B342" s="10"/>
      <c r="C342" s="26"/>
      <c r="D342" s="41"/>
      <c r="E342" s="7"/>
      <c r="F342" s="8"/>
      <c r="G342" s="27">
        <f t="shared" si="19"/>
        <v>0</v>
      </c>
    </row>
    <row r="343" spans="1:7" ht="14.25">
      <c r="A343" s="10"/>
      <c r="B343" s="10"/>
      <c r="C343" s="26"/>
      <c r="D343" s="41"/>
      <c r="E343" s="7"/>
      <c r="F343" s="8"/>
      <c r="G343" s="27">
        <f t="shared" si="19"/>
        <v>0</v>
      </c>
    </row>
    <row r="344" spans="1:7" ht="14.25">
      <c r="A344" s="10"/>
      <c r="B344" s="10"/>
      <c r="C344" s="26"/>
      <c r="D344" s="41"/>
      <c r="E344" s="7"/>
      <c r="F344" s="8"/>
      <c r="G344" s="27">
        <f t="shared" si="19"/>
        <v>0</v>
      </c>
    </row>
    <row r="345" spans="1:7" ht="14.25">
      <c r="A345" s="10"/>
      <c r="B345" s="10"/>
      <c r="C345" s="26"/>
      <c r="D345" s="41"/>
      <c r="E345" s="7"/>
      <c r="F345" s="8"/>
      <c r="G345" s="27">
        <f t="shared" si="19"/>
        <v>0</v>
      </c>
    </row>
    <row r="346" spans="1:7" ht="14.25">
      <c r="A346" s="10"/>
      <c r="B346" s="10"/>
      <c r="C346" s="26"/>
      <c r="D346" s="41"/>
      <c r="E346" s="7"/>
      <c r="F346" s="8"/>
      <c r="G346" s="27">
        <f t="shared" si="19"/>
        <v>0</v>
      </c>
    </row>
    <row r="347" spans="1:7" ht="14.25">
      <c r="A347" s="10"/>
      <c r="B347" s="10"/>
      <c r="C347" s="26"/>
      <c r="D347" s="41"/>
      <c r="E347" s="7"/>
      <c r="F347" s="8"/>
      <c r="G347" s="27">
        <f t="shared" si="19"/>
        <v>0</v>
      </c>
    </row>
    <row r="348" spans="1:7" ht="14.25">
      <c r="A348" s="10"/>
      <c r="B348" s="10"/>
      <c r="C348" s="26"/>
      <c r="D348" s="41"/>
      <c r="E348" s="7"/>
      <c r="F348" s="8"/>
      <c r="G348" s="27">
        <f t="shared" si="19"/>
        <v>0</v>
      </c>
    </row>
    <row r="349" spans="1:7" ht="14.25">
      <c r="A349" s="10"/>
      <c r="B349" s="10"/>
      <c r="C349" s="26"/>
      <c r="D349" s="41"/>
      <c r="E349" s="7"/>
      <c r="F349" s="8"/>
      <c r="G349" s="27">
        <f t="shared" si="19"/>
        <v>0</v>
      </c>
    </row>
    <row r="350" spans="1:7" ht="14.25">
      <c r="A350" s="10"/>
      <c r="B350" s="10"/>
      <c r="C350" s="26"/>
      <c r="D350" s="41"/>
      <c r="E350" s="7"/>
      <c r="F350" s="8"/>
      <c r="G350" s="27">
        <f t="shared" si="19"/>
        <v>0</v>
      </c>
    </row>
    <row r="351" spans="1:7" ht="14.25">
      <c r="A351" s="10"/>
      <c r="B351" s="10"/>
      <c r="C351" s="26"/>
      <c r="D351" s="41"/>
      <c r="E351" s="7"/>
      <c r="F351" s="8"/>
      <c r="G351" s="27">
        <f t="shared" si="19"/>
        <v>0</v>
      </c>
    </row>
    <row r="352" spans="1:7" ht="14.25">
      <c r="A352" s="10"/>
      <c r="B352" s="10"/>
      <c r="C352" s="26"/>
      <c r="D352" s="41"/>
      <c r="E352" s="7"/>
      <c r="F352" s="8"/>
      <c r="G352" s="27">
        <f t="shared" si="19"/>
        <v>0</v>
      </c>
    </row>
    <row r="353" spans="1:7" ht="14.25">
      <c r="A353" s="10"/>
      <c r="B353" s="10"/>
      <c r="C353" s="26"/>
      <c r="D353" s="41"/>
      <c r="E353" s="7"/>
      <c r="F353" s="8"/>
      <c r="G353" s="27">
        <f t="shared" si="19"/>
        <v>0</v>
      </c>
    </row>
    <row r="354" spans="1:7" ht="15" thickBot="1">
      <c r="A354" s="10"/>
      <c r="B354" s="10"/>
      <c r="C354" s="28"/>
      <c r="D354" s="41"/>
      <c r="E354" s="24"/>
      <c r="F354" s="25"/>
      <c r="G354" s="37">
        <f t="shared" si="19"/>
        <v>0</v>
      </c>
    </row>
    <row r="355" spans="1:7" ht="15" thickBot="1">
      <c r="A355" s="10"/>
      <c r="B355" s="10"/>
      <c r="C355" s="333" t="str">
        <f>+A340&amp;", "&amp;B340</f>
        <v xml:space="preserve">, </v>
      </c>
      <c r="D355" s="334"/>
      <c r="E355" s="334"/>
      <c r="F355" s="38" t="s">
        <v>173</v>
      </c>
      <c r="G355" s="11">
        <f>SUM(G340:G354)</f>
        <v>0</v>
      </c>
    </row>
    <row r="356" spans="1:7" ht="15" thickBot="1">
      <c r="A356" s="4"/>
      <c r="B356" s="4"/>
      <c r="C356" s="4"/>
      <c r="D356" s="13"/>
      <c r="E356" s="4"/>
      <c r="F356" s="4"/>
      <c r="G356" s="4"/>
    </row>
    <row r="357" spans="1:7" ht="15" thickBot="1">
      <c r="A357" s="33" t="s">
        <v>0</v>
      </c>
      <c r="B357" s="42" t="s">
        <v>13</v>
      </c>
      <c r="C357" s="40" t="s">
        <v>2</v>
      </c>
      <c r="D357" s="35" t="s">
        <v>3</v>
      </c>
      <c r="E357" s="34" t="s">
        <v>8</v>
      </c>
      <c r="F357" s="34" t="s">
        <v>4</v>
      </c>
      <c r="G357" s="36" t="s">
        <v>5</v>
      </c>
    </row>
    <row r="358" spans="1:7" ht="15" thickBot="1">
      <c r="A358" s="39"/>
      <c r="B358" s="43"/>
      <c r="C358" s="41"/>
      <c r="D358" s="29"/>
      <c r="E358" s="30"/>
      <c r="F358" s="31"/>
      <c r="G358" s="32">
        <f t="shared" ref="G358:G372" si="20">IF(E358&lt;&gt;"",VLOOKUP(E358&amp;", "&amp;F358,PointSkema,2,FALSE),0)</f>
        <v>0</v>
      </c>
    </row>
    <row r="359" spans="1:7" ht="14.25">
      <c r="A359" s="10"/>
      <c r="B359" s="10"/>
      <c r="C359" s="26"/>
      <c r="D359" s="6"/>
      <c r="E359" s="7"/>
      <c r="F359" s="8"/>
      <c r="G359" s="27">
        <f t="shared" si="20"/>
        <v>0</v>
      </c>
    </row>
    <row r="360" spans="1:7" ht="14.25">
      <c r="A360" s="10"/>
      <c r="B360" s="10"/>
      <c r="C360" s="26"/>
      <c r="D360" s="6"/>
      <c r="E360" s="7"/>
      <c r="F360" s="8"/>
      <c r="G360" s="27">
        <f t="shared" si="20"/>
        <v>0</v>
      </c>
    </row>
    <row r="361" spans="1:7" ht="14.25">
      <c r="A361" s="10"/>
      <c r="B361" s="10"/>
      <c r="C361" s="26"/>
      <c r="D361" s="6"/>
      <c r="E361" s="7"/>
      <c r="F361" s="8"/>
      <c r="G361" s="27">
        <f t="shared" si="20"/>
        <v>0</v>
      </c>
    </row>
    <row r="362" spans="1:7" ht="14.25">
      <c r="A362" s="10"/>
      <c r="B362" s="10"/>
      <c r="C362" s="26"/>
      <c r="D362" s="6"/>
      <c r="E362" s="7"/>
      <c r="F362" s="8"/>
      <c r="G362" s="27">
        <f t="shared" si="20"/>
        <v>0</v>
      </c>
    </row>
    <row r="363" spans="1:7" ht="14.25">
      <c r="A363" s="10"/>
      <c r="B363" s="10"/>
      <c r="C363" s="26"/>
      <c r="D363" s="6"/>
      <c r="E363" s="7"/>
      <c r="F363" s="8"/>
      <c r="G363" s="27">
        <f t="shared" si="20"/>
        <v>0</v>
      </c>
    </row>
    <row r="364" spans="1:7" ht="14.25">
      <c r="A364" s="10"/>
      <c r="B364" s="10"/>
      <c r="C364" s="26"/>
      <c r="D364" s="6"/>
      <c r="E364" s="7"/>
      <c r="F364" s="8"/>
      <c r="G364" s="27">
        <f t="shared" si="20"/>
        <v>0</v>
      </c>
    </row>
    <row r="365" spans="1:7" ht="14.25">
      <c r="A365" s="10"/>
      <c r="B365" s="10"/>
      <c r="C365" s="26"/>
      <c r="D365" s="6"/>
      <c r="E365" s="7"/>
      <c r="F365" s="8"/>
      <c r="G365" s="27">
        <f t="shared" si="20"/>
        <v>0</v>
      </c>
    </row>
    <row r="366" spans="1:7" ht="14.25">
      <c r="A366" s="10"/>
      <c r="B366" s="10"/>
      <c r="C366" s="26"/>
      <c r="D366" s="6"/>
      <c r="E366" s="7"/>
      <c r="F366" s="8"/>
      <c r="G366" s="27">
        <f t="shared" si="20"/>
        <v>0</v>
      </c>
    </row>
    <row r="367" spans="1:7" ht="14.25">
      <c r="A367" s="10"/>
      <c r="B367" s="10"/>
      <c r="C367" s="26"/>
      <c r="D367" s="6"/>
      <c r="E367" s="7"/>
      <c r="F367" s="8"/>
      <c r="G367" s="27">
        <f t="shared" si="20"/>
        <v>0</v>
      </c>
    </row>
    <row r="368" spans="1:7" ht="14.25">
      <c r="A368" s="10"/>
      <c r="B368" s="10"/>
      <c r="C368" s="26"/>
      <c r="D368" s="6"/>
      <c r="E368" s="7"/>
      <c r="F368" s="8"/>
      <c r="G368" s="27">
        <f t="shared" si="20"/>
        <v>0</v>
      </c>
    </row>
    <row r="369" spans="1:7" ht="14.25">
      <c r="A369" s="10"/>
      <c r="B369" s="10"/>
      <c r="C369" s="26"/>
      <c r="D369" s="6"/>
      <c r="E369" s="7"/>
      <c r="F369" s="8"/>
      <c r="G369" s="27">
        <f t="shared" si="20"/>
        <v>0</v>
      </c>
    </row>
    <row r="370" spans="1:7" ht="14.25">
      <c r="A370" s="10"/>
      <c r="B370" s="10"/>
      <c r="C370" s="26"/>
      <c r="D370" s="6"/>
      <c r="E370" s="7"/>
      <c r="F370" s="8"/>
      <c r="G370" s="27">
        <f t="shared" si="20"/>
        <v>0</v>
      </c>
    </row>
    <row r="371" spans="1:7" ht="14.25">
      <c r="A371" s="10"/>
      <c r="B371" s="10"/>
      <c r="C371" s="26"/>
      <c r="D371" s="6"/>
      <c r="E371" s="7"/>
      <c r="F371" s="8"/>
      <c r="G371" s="27">
        <f t="shared" si="20"/>
        <v>0</v>
      </c>
    </row>
    <row r="372" spans="1:7" ht="15" thickBot="1">
      <c r="A372" s="10"/>
      <c r="B372" s="10"/>
      <c r="C372" s="28"/>
      <c r="D372" s="23"/>
      <c r="E372" s="24"/>
      <c r="F372" s="25"/>
      <c r="G372" s="37">
        <f t="shared" si="20"/>
        <v>0</v>
      </c>
    </row>
    <row r="373" spans="1:7" ht="15" thickBot="1">
      <c r="A373" s="10"/>
      <c r="B373" s="10"/>
      <c r="C373" s="333" t="str">
        <f>+A358&amp;", "&amp;B358</f>
        <v xml:space="preserve">, </v>
      </c>
      <c r="D373" s="334"/>
      <c r="E373" s="334"/>
      <c r="F373" s="38" t="s">
        <v>173</v>
      </c>
      <c r="G373" s="11">
        <f>SUM(G358:G372)</f>
        <v>0</v>
      </c>
    </row>
    <row r="374" spans="1:7" ht="14.25">
      <c r="A374" s="4"/>
      <c r="B374" s="4"/>
      <c r="C374" s="4"/>
      <c r="D374" s="13"/>
      <c r="E374" s="4"/>
      <c r="F374" s="4"/>
      <c r="G374" s="4"/>
    </row>
    <row r="375" spans="1:7" ht="15" thickBot="1">
      <c r="A375" s="4"/>
      <c r="B375" s="4"/>
      <c r="C375" s="4"/>
      <c r="D375" s="13"/>
      <c r="E375" s="4"/>
      <c r="F375" s="4"/>
      <c r="G375" s="4"/>
    </row>
    <row r="376" spans="1:7" ht="15" thickBot="1">
      <c r="A376" s="33" t="s">
        <v>0</v>
      </c>
      <c r="B376" s="42" t="s">
        <v>13</v>
      </c>
      <c r="C376" s="40" t="s">
        <v>2</v>
      </c>
      <c r="D376" s="35" t="s">
        <v>3</v>
      </c>
      <c r="E376" s="34" t="s">
        <v>8</v>
      </c>
      <c r="F376" s="34" t="s">
        <v>4</v>
      </c>
      <c r="G376" s="36" t="s">
        <v>5</v>
      </c>
    </row>
    <row r="377" spans="1:7" ht="15" thickBot="1">
      <c r="A377" s="39"/>
      <c r="B377" s="43"/>
      <c r="C377" s="41"/>
      <c r="D377" s="29"/>
      <c r="E377" s="30"/>
      <c r="F377" s="31"/>
      <c r="G377" s="32">
        <f t="shared" ref="G377:G391" si="21">IF(E377&lt;&gt;"",VLOOKUP(E377&amp;", "&amp;F377,PointSkema,2,FALSE),0)</f>
        <v>0</v>
      </c>
    </row>
    <row r="378" spans="1:7" ht="14.25">
      <c r="A378" s="10"/>
      <c r="B378" s="10"/>
      <c r="C378" s="26"/>
      <c r="D378" s="6"/>
      <c r="E378" s="7"/>
      <c r="F378" s="8"/>
      <c r="G378" s="27">
        <f t="shared" si="21"/>
        <v>0</v>
      </c>
    </row>
    <row r="379" spans="1:7" ht="14.25">
      <c r="A379" s="10"/>
      <c r="B379" s="10"/>
      <c r="C379" s="26"/>
      <c r="D379" s="6"/>
      <c r="E379" s="7"/>
      <c r="F379" s="8"/>
      <c r="G379" s="27">
        <f t="shared" si="21"/>
        <v>0</v>
      </c>
    </row>
    <row r="380" spans="1:7" ht="14.25">
      <c r="A380" s="10"/>
      <c r="B380" s="10"/>
      <c r="C380" s="26"/>
      <c r="D380" s="6"/>
      <c r="E380" s="7"/>
      <c r="F380" s="8"/>
      <c r="G380" s="27">
        <f t="shared" si="21"/>
        <v>0</v>
      </c>
    </row>
    <row r="381" spans="1:7" ht="14.25">
      <c r="A381" s="10"/>
      <c r="B381" s="10"/>
      <c r="C381" s="26"/>
      <c r="D381" s="6"/>
      <c r="E381" s="7"/>
      <c r="F381" s="8"/>
      <c r="G381" s="27">
        <f t="shared" si="21"/>
        <v>0</v>
      </c>
    </row>
    <row r="382" spans="1:7" ht="14.25">
      <c r="A382" s="10"/>
      <c r="B382" s="10"/>
      <c r="C382" s="26"/>
      <c r="D382" s="6"/>
      <c r="E382" s="7"/>
      <c r="F382" s="8"/>
      <c r="G382" s="27">
        <f t="shared" si="21"/>
        <v>0</v>
      </c>
    </row>
    <row r="383" spans="1:7" ht="14.25">
      <c r="A383" s="10"/>
      <c r="B383" s="10"/>
      <c r="C383" s="26"/>
      <c r="D383" s="6"/>
      <c r="E383" s="7"/>
      <c r="F383" s="8"/>
      <c r="G383" s="27">
        <f t="shared" si="21"/>
        <v>0</v>
      </c>
    </row>
    <row r="384" spans="1:7" ht="14.25">
      <c r="A384" s="10"/>
      <c r="B384" s="10"/>
      <c r="C384" s="26"/>
      <c r="D384" s="6"/>
      <c r="E384" s="7"/>
      <c r="F384" s="8"/>
      <c r="G384" s="27">
        <f t="shared" si="21"/>
        <v>0</v>
      </c>
    </row>
    <row r="385" spans="1:7" ht="14.25">
      <c r="A385" s="10"/>
      <c r="B385" s="10"/>
      <c r="C385" s="26"/>
      <c r="D385" s="6"/>
      <c r="E385" s="7"/>
      <c r="F385" s="8"/>
      <c r="G385" s="27">
        <f t="shared" si="21"/>
        <v>0</v>
      </c>
    </row>
    <row r="386" spans="1:7" ht="14.25">
      <c r="A386" s="10"/>
      <c r="B386" s="10"/>
      <c r="C386" s="26"/>
      <c r="D386" s="6"/>
      <c r="E386" s="7"/>
      <c r="F386" s="8"/>
      <c r="G386" s="27">
        <f t="shared" si="21"/>
        <v>0</v>
      </c>
    </row>
    <row r="387" spans="1:7" ht="14.25">
      <c r="A387" s="10"/>
      <c r="B387" s="10"/>
      <c r="C387" s="26"/>
      <c r="D387" s="6"/>
      <c r="E387" s="7"/>
      <c r="F387" s="8"/>
      <c r="G387" s="27">
        <f t="shared" si="21"/>
        <v>0</v>
      </c>
    </row>
    <row r="388" spans="1:7" ht="14.25">
      <c r="A388" s="10"/>
      <c r="B388" s="10"/>
      <c r="C388" s="26"/>
      <c r="D388" s="6"/>
      <c r="E388" s="7"/>
      <c r="F388" s="8"/>
      <c r="G388" s="27">
        <f t="shared" si="21"/>
        <v>0</v>
      </c>
    </row>
    <row r="389" spans="1:7" ht="14.25">
      <c r="A389" s="10"/>
      <c r="B389" s="10"/>
      <c r="C389" s="26"/>
      <c r="D389" s="6"/>
      <c r="E389" s="7"/>
      <c r="F389" s="8"/>
      <c r="G389" s="27">
        <f t="shared" si="21"/>
        <v>0</v>
      </c>
    </row>
    <row r="390" spans="1:7" ht="14.25">
      <c r="A390" s="10"/>
      <c r="B390" s="10"/>
      <c r="C390" s="26"/>
      <c r="D390" s="6"/>
      <c r="E390" s="7"/>
      <c r="F390" s="8"/>
      <c r="G390" s="27">
        <f t="shared" si="21"/>
        <v>0</v>
      </c>
    </row>
    <row r="391" spans="1:7" ht="15" thickBot="1">
      <c r="A391" s="10"/>
      <c r="B391" s="10"/>
      <c r="C391" s="28"/>
      <c r="D391" s="23"/>
      <c r="E391" s="24"/>
      <c r="F391" s="25"/>
      <c r="G391" s="37">
        <f t="shared" si="21"/>
        <v>0</v>
      </c>
    </row>
    <row r="392" spans="1:7" ht="15" thickBot="1">
      <c r="A392" s="10"/>
      <c r="B392" s="10"/>
      <c r="C392" s="333" t="str">
        <f>+A377&amp;", "&amp;B377</f>
        <v xml:space="preserve">, </v>
      </c>
      <c r="D392" s="334"/>
      <c r="E392" s="334"/>
      <c r="F392" s="38" t="s">
        <v>173</v>
      </c>
      <c r="G392" s="11">
        <f>SUM(G377:G391)</f>
        <v>0</v>
      </c>
    </row>
    <row r="393" spans="1:7" ht="15" thickBot="1">
      <c r="A393" s="4"/>
      <c r="B393" s="4"/>
      <c r="C393" s="4"/>
      <c r="D393" s="13"/>
      <c r="E393" s="4"/>
      <c r="F393" s="4"/>
      <c r="G393" s="4"/>
    </row>
    <row r="394" spans="1:7" ht="15" thickBot="1">
      <c r="A394" s="33" t="s">
        <v>0</v>
      </c>
      <c r="B394" s="42" t="s">
        <v>13</v>
      </c>
      <c r="C394" s="40" t="s">
        <v>2</v>
      </c>
      <c r="D394" s="35" t="s">
        <v>3</v>
      </c>
      <c r="E394" s="34" t="s">
        <v>8</v>
      </c>
      <c r="F394" s="34" t="s">
        <v>4</v>
      </c>
      <c r="G394" s="36" t="s">
        <v>5</v>
      </c>
    </row>
    <row r="395" spans="1:7" ht="15" thickBot="1">
      <c r="A395" s="39"/>
      <c r="B395" s="43"/>
      <c r="C395" s="41"/>
      <c r="D395" s="29"/>
      <c r="E395" s="30"/>
      <c r="F395" s="31"/>
      <c r="G395" s="32">
        <f t="shared" ref="G395:G409" si="22">IF(E395&lt;&gt;"",VLOOKUP(E395&amp;", "&amp;F395,PointSkema,2,FALSE),0)</f>
        <v>0</v>
      </c>
    </row>
    <row r="396" spans="1:7" ht="14.25">
      <c r="A396" s="10"/>
      <c r="B396" s="10"/>
      <c r="C396" s="26"/>
      <c r="D396" s="6"/>
      <c r="E396" s="7"/>
      <c r="F396" s="8"/>
      <c r="G396" s="27">
        <f t="shared" si="22"/>
        <v>0</v>
      </c>
    </row>
    <row r="397" spans="1:7" ht="14.25">
      <c r="A397" s="10"/>
      <c r="B397" s="10"/>
      <c r="C397" s="26"/>
      <c r="D397" s="6"/>
      <c r="E397" s="7"/>
      <c r="F397" s="8"/>
      <c r="G397" s="27">
        <f t="shared" si="22"/>
        <v>0</v>
      </c>
    </row>
    <row r="398" spans="1:7" ht="14.25">
      <c r="A398" s="10"/>
      <c r="B398" s="10"/>
      <c r="C398" s="26"/>
      <c r="D398" s="6"/>
      <c r="E398" s="7"/>
      <c r="F398" s="8"/>
      <c r="G398" s="27">
        <f t="shared" si="22"/>
        <v>0</v>
      </c>
    </row>
    <row r="399" spans="1:7" ht="14.25">
      <c r="A399" s="10"/>
      <c r="B399" s="10"/>
      <c r="C399" s="26"/>
      <c r="D399" s="6"/>
      <c r="E399" s="7"/>
      <c r="F399" s="8"/>
      <c r="G399" s="27">
        <f t="shared" si="22"/>
        <v>0</v>
      </c>
    </row>
    <row r="400" spans="1:7" ht="14.25">
      <c r="A400" s="10"/>
      <c r="B400" s="10"/>
      <c r="C400" s="26"/>
      <c r="D400" s="6"/>
      <c r="E400" s="7"/>
      <c r="F400" s="8"/>
      <c r="G400" s="27">
        <f t="shared" si="22"/>
        <v>0</v>
      </c>
    </row>
    <row r="401" spans="1:7" ht="14.25">
      <c r="A401" s="10"/>
      <c r="B401" s="10"/>
      <c r="C401" s="26"/>
      <c r="D401" s="6"/>
      <c r="E401" s="7"/>
      <c r="F401" s="8"/>
      <c r="G401" s="27">
        <f t="shared" si="22"/>
        <v>0</v>
      </c>
    </row>
    <row r="402" spans="1:7" ht="14.25">
      <c r="A402" s="10"/>
      <c r="B402" s="10"/>
      <c r="C402" s="26"/>
      <c r="D402" s="6"/>
      <c r="E402" s="7"/>
      <c r="F402" s="8"/>
      <c r="G402" s="27">
        <f t="shared" si="22"/>
        <v>0</v>
      </c>
    </row>
    <row r="403" spans="1:7" ht="14.25">
      <c r="A403" s="10"/>
      <c r="B403" s="10"/>
      <c r="C403" s="26"/>
      <c r="D403" s="6"/>
      <c r="E403" s="7"/>
      <c r="F403" s="8"/>
      <c r="G403" s="27">
        <f t="shared" si="22"/>
        <v>0</v>
      </c>
    </row>
    <row r="404" spans="1:7" ht="14.25">
      <c r="A404" s="10"/>
      <c r="B404" s="10"/>
      <c r="C404" s="26"/>
      <c r="D404" s="6"/>
      <c r="E404" s="7"/>
      <c r="F404" s="8"/>
      <c r="G404" s="27">
        <f t="shared" si="22"/>
        <v>0</v>
      </c>
    </row>
    <row r="405" spans="1:7" ht="14.25">
      <c r="A405" s="10"/>
      <c r="B405" s="10"/>
      <c r="C405" s="26"/>
      <c r="D405" s="6"/>
      <c r="E405" s="7"/>
      <c r="F405" s="8"/>
      <c r="G405" s="27">
        <f t="shared" si="22"/>
        <v>0</v>
      </c>
    </row>
    <row r="406" spans="1:7" ht="14.25">
      <c r="A406" s="10"/>
      <c r="B406" s="10"/>
      <c r="C406" s="26"/>
      <c r="D406" s="6"/>
      <c r="E406" s="7"/>
      <c r="F406" s="8"/>
      <c r="G406" s="27">
        <f t="shared" si="22"/>
        <v>0</v>
      </c>
    </row>
    <row r="407" spans="1:7" ht="14.25">
      <c r="A407" s="10"/>
      <c r="B407" s="10"/>
      <c r="C407" s="26"/>
      <c r="D407" s="6"/>
      <c r="E407" s="7"/>
      <c r="F407" s="8"/>
      <c r="G407" s="27">
        <f t="shared" si="22"/>
        <v>0</v>
      </c>
    </row>
    <row r="408" spans="1:7" ht="14.25">
      <c r="A408" s="10"/>
      <c r="B408" s="10"/>
      <c r="C408" s="26"/>
      <c r="D408" s="6"/>
      <c r="E408" s="7"/>
      <c r="F408" s="8"/>
      <c r="G408" s="27">
        <f t="shared" si="22"/>
        <v>0</v>
      </c>
    </row>
    <row r="409" spans="1:7" ht="15" thickBot="1">
      <c r="A409" s="10"/>
      <c r="B409" s="10"/>
      <c r="C409" s="28"/>
      <c r="D409" s="23"/>
      <c r="E409" s="24"/>
      <c r="F409" s="25"/>
      <c r="G409" s="37">
        <f t="shared" si="22"/>
        <v>0</v>
      </c>
    </row>
    <row r="410" spans="1:7" ht="15" thickBot="1">
      <c r="A410" s="10"/>
      <c r="B410" s="10"/>
      <c r="C410" s="333" t="str">
        <f>+A395&amp;", "&amp;B395</f>
        <v xml:space="preserve">, </v>
      </c>
      <c r="D410" s="334"/>
      <c r="E410" s="334"/>
      <c r="F410" s="38" t="s">
        <v>173</v>
      </c>
      <c r="G410" s="11">
        <f>SUM(G395:G409)</f>
        <v>0</v>
      </c>
    </row>
    <row r="411" spans="1:7" ht="15" thickBot="1">
      <c r="A411" s="4"/>
      <c r="B411" s="4"/>
      <c r="C411" s="4"/>
      <c r="D411" s="13"/>
      <c r="E411" s="4"/>
      <c r="F411" s="4"/>
      <c r="G411" s="4"/>
    </row>
    <row r="412" spans="1:7" ht="15" thickBot="1">
      <c r="A412" s="33" t="s">
        <v>0</v>
      </c>
      <c r="B412" s="42" t="s">
        <v>13</v>
      </c>
      <c r="C412" s="40" t="s">
        <v>2</v>
      </c>
      <c r="D412" s="35" t="s">
        <v>3</v>
      </c>
      <c r="E412" s="34" t="s">
        <v>8</v>
      </c>
      <c r="F412" s="34" t="s">
        <v>4</v>
      </c>
      <c r="G412" s="36" t="s">
        <v>5</v>
      </c>
    </row>
    <row r="413" spans="1:7" ht="15" thickBot="1">
      <c r="A413" s="39"/>
      <c r="B413" s="43"/>
      <c r="C413" s="41"/>
      <c r="D413" s="29"/>
      <c r="E413" s="30"/>
      <c r="F413" s="31"/>
      <c r="G413" s="32">
        <f t="shared" ref="G413:G427" si="23">IF(E413&lt;&gt;"",VLOOKUP(E413&amp;", "&amp;F413,PointSkema,2,FALSE),0)</f>
        <v>0</v>
      </c>
    </row>
    <row r="414" spans="1:7" ht="14.25">
      <c r="A414" s="10"/>
      <c r="B414" s="10"/>
      <c r="C414" s="26"/>
      <c r="D414" s="6"/>
      <c r="E414" s="7"/>
      <c r="F414" s="8"/>
      <c r="G414" s="27">
        <f t="shared" si="23"/>
        <v>0</v>
      </c>
    </row>
    <row r="415" spans="1:7" ht="14.25">
      <c r="A415" s="10"/>
      <c r="B415" s="10"/>
      <c r="C415" s="26"/>
      <c r="D415" s="6"/>
      <c r="E415" s="7"/>
      <c r="F415" s="8"/>
      <c r="G415" s="27">
        <f t="shared" si="23"/>
        <v>0</v>
      </c>
    </row>
    <row r="416" spans="1:7" ht="14.25">
      <c r="A416" s="10"/>
      <c r="B416" s="10"/>
      <c r="C416" s="26"/>
      <c r="D416" s="6"/>
      <c r="E416" s="7"/>
      <c r="F416" s="8"/>
      <c r="G416" s="27">
        <f t="shared" si="23"/>
        <v>0</v>
      </c>
    </row>
    <row r="417" spans="1:7" ht="14.25">
      <c r="A417" s="10"/>
      <c r="B417" s="10"/>
      <c r="C417" s="26"/>
      <c r="D417" s="6"/>
      <c r="E417" s="7"/>
      <c r="F417" s="8"/>
      <c r="G417" s="27">
        <f t="shared" si="23"/>
        <v>0</v>
      </c>
    </row>
    <row r="418" spans="1:7" ht="14.25">
      <c r="A418" s="10"/>
      <c r="B418" s="10"/>
      <c r="C418" s="26"/>
      <c r="D418" s="6"/>
      <c r="E418" s="7"/>
      <c r="F418" s="8"/>
      <c r="G418" s="27">
        <f t="shared" si="23"/>
        <v>0</v>
      </c>
    </row>
    <row r="419" spans="1:7" ht="14.25">
      <c r="A419" s="10"/>
      <c r="B419" s="10"/>
      <c r="C419" s="26"/>
      <c r="D419" s="6"/>
      <c r="E419" s="7"/>
      <c r="F419" s="8"/>
      <c r="G419" s="27">
        <f t="shared" si="23"/>
        <v>0</v>
      </c>
    </row>
    <row r="420" spans="1:7" ht="14.25">
      <c r="A420" s="10"/>
      <c r="B420" s="10"/>
      <c r="C420" s="26"/>
      <c r="D420" s="6"/>
      <c r="E420" s="7"/>
      <c r="F420" s="8"/>
      <c r="G420" s="27">
        <f t="shared" si="23"/>
        <v>0</v>
      </c>
    </row>
    <row r="421" spans="1:7" ht="14.25">
      <c r="A421" s="10"/>
      <c r="B421" s="10"/>
      <c r="C421" s="26"/>
      <c r="D421" s="6"/>
      <c r="E421" s="7"/>
      <c r="F421" s="8"/>
      <c r="G421" s="27">
        <f t="shared" si="23"/>
        <v>0</v>
      </c>
    </row>
    <row r="422" spans="1:7" ht="14.25">
      <c r="A422" s="10"/>
      <c r="B422" s="10"/>
      <c r="C422" s="26"/>
      <c r="D422" s="6"/>
      <c r="E422" s="7"/>
      <c r="F422" s="8"/>
      <c r="G422" s="27">
        <f t="shared" si="23"/>
        <v>0</v>
      </c>
    </row>
    <row r="423" spans="1:7" ht="14.25">
      <c r="A423" s="10"/>
      <c r="B423" s="10"/>
      <c r="C423" s="26"/>
      <c r="D423" s="6"/>
      <c r="E423" s="7"/>
      <c r="F423" s="8"/>
      <c r="G423" s="27">
        <f t="shared" si="23"/>
        <v>0</v>
      </c>
    </row>
    <row r="424" spans="1:7" ht="14.25">
      <c r="A424" s="10"/>
      <c r="B424" s="10"/>
      <c r="C424" s="26"/>
      <c r="D424" s="6"/>
      <c r="E424" s="7"/>
      <c r="F424" s="8"/>
      <c r="G424" s="27">
        <f t="shared" si="23"/>
        <v>0</v>
      </c>
    </row>
    <row r="425" spans="1:7" ht="14.25">
      <c r="A425" s="10"/>
      <c r="B425" s="10"/>
      <c r="C425" s="26"/>
      <c r="D425" s="6"/>
      <c r="E425" s="7"/>
      <c r="F425" s="8"/>
      <c r="G425" s="27">
        <f t="shared" si="23"/>
        <v>0</v>
      </c>
    </row>
    <row r="426" spans="1:7" ht="14.25">
      <c r="A426" s="10"/>
      <c r="B426" s="10"/>
      <c r="C426" s="26"/>
      <c r="D426" s="6"/>
      <c r="E426" s="7"/>
      <c r="F426" s="8"/>
      <c r="G426" s="27">
        <f t="shared" si="23"/>
        <v>0</v>
      </c>
    </row>
    <row r="427" spans="1:7" ht="15" thickBot="1">
      <c r="A427" s="10"/>
      <c r="B427" s="10"/>
      <c r="C427" s="28"/>
      <c r="D427" s="23"/>
      <c r="E427" s="24"/>
      <c r="F427" s="25"/>
      <c r="G427" s="37">
        <f t="shared" si="23"/>
        <v>0</v>
      </c>
    </row>
    <row r="428" spans="1:7" ht="15" thickBot="1">
      <c r="A428" s="10"/>
      <c r="B428" s="10"/>
      <c r="C428" s="333" t="str">
        <f>+A413&amp;", "&amp;B413</f>
        <v xml:space="preserve">, </v>
      </c>
      <c r="D428" s="334"/>
      <c r="E428" s="334"/>
      <c r="F428" s="38" t="s">
        <v>173</v>
      </c>
      <c r="G428" s="11">
        <f>SUM(G413:G427)</f>
        <v>0</v>
      </c>
    </row>
    <row r="429" spans="1:7" ht="14.25">
      <c r="A429" s="4"/>
      <c r="B429" s="4"/>
      <c r="C429" s="4"/>
      <c r="D429" s="13"/>
      <c r="E429" s="4"/>
      <c r="F429" s="4"/>
      <c r="G429" s="4"/>
    </row>
    <row r="430" spans="1:7" ht="15" thickBot="1">
      <c r="A430" s="4"/>
      <c r="B430" s="4"/>
      <c r="C430" s="4"/>
      <c r="D430" s="13"/>
      <c r="E430" s="4"/>
      <c r="F430" s="4"/>
      <c r="G430" s="4"/>
    </row>
    <row r="431" spans="1:7" ht="15" thickBot="1">
      <c r="A431" s="33" t="s">
        <v>0</v>
      </c>
      <c r="B431" s="42" t="s">
        <v>13</v>
      </c>
      <c r="C431" s="40" t="s">
        <v>2</v>
      </c>
      <c r="D431" s="35" t="s">
        <v>3</v>
      </c>
      <c r="E431" s="34" t="s">
        <v>8</v>
      </c>
      <c r="F431" s="34" t="s">
        <v>4</v>
      </c>
      <c r="G431" s="36" t="s">
        <v>5</v>
      </c>
    </row>
    <row r="432" spans="1:7" ht="15" thickBot="1">
      <c r="A432" s="39"/>
      <c r="B432" s="43"/>
      <c r="C432" s="41"/>
      <c r="D432" s="29"/>
      <c r="E432" s="30"/>
      <c r="F432" s="31"/>
      <c r="G432" s="32">
        <f t="shared" ref="G432:G446" si="24">IF(E432&lt;&gt;"",VLOOKUP(E432&amp;", "&amp;F432,PointSkema,2,FALSE),0)</f>
        <v>0</v>
      </c>
    </row>
    <row r="433" spans="1:7" ht="14.25">
      <c r="A433" s="10"/>
      <c r="B433" s="10"/>
      <c r="C433" s="26"/>
      <c r="D433" s="6"/>
      <c r="E433" s="7"/>
      <c r="F433" s="8"/>
      <c r="G433" s="27">
        <f t="shared" si="24"/>
        <v>0</v>
      </c>
    </row>
    <row r="434" spans="1:7" ht="14.25">
      <c r="A434" s="10"/>
      <c r="B434" s="10"/>
      <c r="C434" s="26"/>
      <c r="D434" s="6"/>
      <c r="E434" s="7"/>
      <c r="F434" s="8"/>
      <c r="G434" s="27">
        <f t="shared" si="24"/>
        <v>0</v>
      </c>
    </row>
    <row r="435" spans="1:7" ht="14.25">
      <c r="A435" s="10"/>
      <c r="B435" s="10"/>
      <c r="C435" s="26"/>
      <c r="D435" s="6"/>
      <c r="E435" s="7"/>
      <c r="F435" s="8"/>
      <c r="G435" s="27">
        <f t="shared" si="24"/>
        <v>0</v>
      </c>
    </row>
    <row r="436" spans="1:7" ht="14.25">
      <c r="A436" s="10"/>
      <c r="B436" s="10"/>
      <c r="C436" s="26"/>
      <c r="D436" s="6"/>
      <c r="E436" s="7"/>
      <c r="F436" s="8"/>
      <c r="G436" s="27">
        <f t="shared" si="24"/>
        <v>0</v>
      </c>
    </row>
    <row r="437" spans="1:7" ht="14.25">
      <c r="A437" s="10"/>
      <c r="B437" s="10"/>
      <c r="C437" s="26"/>
      <c r="D437" s="6"/>
      <c r="E437" s="7"/>
      <c r="F437" s="8"/>
      <c r="G437" s="27">
        <f t="shared" si="24"/>
        <v>0</v>
      </c>
    </row>
    <row r="438" spans="1:7" ht="14.25">
      <c r="A438" s="10"/>
      <c r="B438" s="10"/>
      <c r="C438" s="26"/>
      <c r="D438" s="6"/>
      <c r="E438" s="7"/>
      <c r="F438" s="8"/>
      <c r="G438" s="27">
        <f t="shared" si="24"/>
        <v>0</v>
      </c>
    </row>
    <row r="439" spans="1:7" ht="14.25">
      <c r="A439" s="10"/>
      <c r="B439" s="10"/>
      <c r="C439" s="26"/>
      <c r="D439" s="6"/>
      <c r="E439" s="7"/>
      <c r="F439" s="8"/>
      <c r="G439" s="27">
        <f t="shared" si="24"/>
        <v>0</v>
      </c>
    </row>
    <row r="440" spans="1:7" ht="14.25">
      <c r="A440" s="10"/>
      <c r="B440" s="10"/>
      <c r="C440" s="26"/>
      <c r="D440" s="6"/>
      <c r="E440" s="7"/>
      <c r="F440" s="8"/>
      <c r="G440" s="27">
        <f t="shared" si="24"/>
        <v>0</v>
      </c>
    </row>
    <row r="441" spans="1:7" ht="14.25">
      <c r="A441" s="10"/>
      <c r="B441" s="10"/>
      <c r="C441" s="26"/>
      <c r="D441" s="6"/>
      <c r="E441" s="7"/>
      <c r="F441" s="8"/>
      <c r="G441" s="27">
        <f t="shared" si="24"/>
        <v>0</v>
      </c>
    </row>
    <row r="442" spans="1:7" ht="14.25">
      <c r="A442" s="10"/>
      <c r="B442" s="10"/>
      <c r="C442" s="26"/>
      <c r="D442" s="6"/>
      <c r="E442" s="7"/>
      <c r="F442" s="8"/>
      <c r="G442" s="27">
        <f t="shared" si="24"/>
        <v>0</v>
      </c>
    </row>
    <row r="443" spans="1:7" ht="14.25">
      <c r="A443" s="10"/>
      <c r="B443" s="10"/>
      <c r="C443" s="26"/>
      <c r="D443" s="6"/>
      <c r="E443" s="7"/>
      <c r="F443" s="8"/>
      <c r="G443" s="27">
        <f t="shared" si="24"/>
        <v>0</v>
      </c>
    </row>
    <row r="444" spans="1:7" ht="14.25">
      <c r="A444" s="10"/>
      <c r="B444" s="10"/>
      <c r="C444" s="26"/>
      <c r="D444" s="6"/>
      <c r="E444" s="7"/>
      <c r="F444" s="8"/>
      <c r="G444" s="27">
        <f t="shared" si="24"/>
        <v>0</v>
      </c>
    </row>
    <row r="445" spans="1:7" ht="14.25">
      <c r="A445" s="10"/>
      <c r="B445" s="10"/>
      <c r="C445" s="26"/>
      <c r="D445" s="6"/>
      <c r="E445" s="7"/>
      <c r="F445" s="8"/>
      <c r="G445" s="27">
        <f t="shared" si="24"/>
        <v>0</v>
      </c>
    </row>
    <row r="446" spans="1:7" ht="15" thickBot="1">
      <c r="A446" s="10"/>
      <c r="B446" s="10"/>
      <c r="C446" s="28"/>
      <c r="D446" s="23"/>
      <c r="E446" s="24"/>
      <c r="F446" s="25"/>
      <c r="G446" s="37">
        <f t="shared" si="24"/>
        <v>0</v>
      </c>
    </row>
    <row r="447" spans="1:7" ht="15" thickBot="1">
      <c r="A447" s="10"/>
      <c r="B447" s="10"/>
      <c r="C447" s="333" t="str">
        <f>+A432&amp;", "&amp;B432</f>
        <v xml:space="preserve">, </v>
      </c>
      <c r="D447" s="334"/>
      <c r="E447" s="334"/>
      <c r="F447" s="38" t="s">
        <v>173</v>
      </c>
      <c r="G447" s="11">
        <f>SUM(G432:G446)</f>
        <v>0</v>
      </c>
    </row>
    <row r="448" spans="1:7" ht="14.25">
      <c r="A448" s="4"/>
      <c r="B448" s="4"/>
      <c r="C448" s="4"/>
      <c r="D448" s="13"/>
      <c r="E448" s="4"/>
      <c r="F448" s="4"/>
      <c r="G448" s="4"/>
    </row>
    <row r="449" spans="1:7" ht="14.25">
      <c r="A449" s="4"/>
      <c r="B449" s="4"/>
      <c r="C449" s="4"/>
      <c r="D449" s="13"/>
      <c r="E449" s="4"/>
      <c r="F449" s="4"/>
      <c r="G449" s="4"/>
    </row>
    <row r="450" spans="1:7" ht="14.25">
      <c r="A450" s="4"/>
      <c r="B450" s="4"/>
      <c r="C450" s="4"/>
      <c r="D450" s="13"/>
      <c r="E450" s="4"/>
      <c r="F450" s="4"/>
      <c r="G450" s="4"/>
    </row>
    <row r="451" spans="1:7" ht="14.25">
      <c r="A451" s="4"/>
      <c r="B451" s="4"/>
      <c r="C451" s="4"/>
      <c r="D451" s="13"/>
      <c r="E451" s="4"/>
      <c r="F451" s="4"/>
      <c r="G451" s="4"/>
    </row>
    <row r="452" spans="1:7" ht="14.25">
      <c r="A452" s="4"/>
      <c r="B452" s="4"/>
      <c r="C452" s="4"/>
      <c r="D452" s="13"/>
      <c r="E452" s="4"/>
      <c r="F452" s="4"/>
      <c r="G452" s="4"/>
    </row>
    <row r="453" spans="1:7" ht="14.25">
      <c r="A453" s="4"/>
      <c r="B453" s="4"/>
      <c r="C453" s="4"/>
      <c r="D453" s="13"/>
      <c r="E453" s="4"/>
      <c r="F453" s="4"/>
      <c r="G453" s="4"/>
    </row>
    <row r="454" spans="1:7" ht="14.25">
      <c r="A454" s="4"/>
      <c r="B454" s="4"/>
      <c r="C454" s="4"/>
      <c r="D454" s="13"/>
      <c r="E454" s="4"/>
      <c r="F454" s="4"/>
      <c r="G454" s="4"/>
    </row>
    <row r="455" spans="1:7" ht="14.25">
      <c r="A455" s="4"/>
      <c r="B455" s="4"/>
      <c r="C455" s="4"/>
      <c r="D455" s="15"/>
      <c r="E455" s="16"/>
      <c r="F455" s="16"/>
      <c r="G455" s="4"/>
    </row>
    <row r="456" spans="1:7" ht="14.25">
      <c r="A456" s="4"/>
      <c r="B456" s="4"/>
      <c r="C456" s="4"/>
      <c r="D456" s="15"/>
      <c r="E456" s="16"/>
      <c r="F456" s="16"/>
      <c r="G456" s="4"/>
    </row>
    <row r="457" spans="1:7" ht="14.25">
      <c r="A457" s="4"/>
      <c r="B457" s="4"/>
      <c r="C457" s="4"/>
      <c r="D457" s="15"/>
      <c r="E457" s="16"/>
      <c r="F457" s="16"/>
      <c r="G457" s="4"/>
    </row>
    <row r="458" spans="1:7" ht="14.25">
      <c r="A458" s="4"/>
      <c r="B458" s="4"/>
      <c r="C458" s="4"/>
      <c r="D458" s="13"/>
      <c r="E458" s="4"/>
      <c r="F458" s="4"/>
      <c r="G458" s="4"/>
    </row>
    <row r="459" spans="1:7" ht="14.25">
      <c r="A459" s="4"/>
      <c r="B459" s="4"/>
      <c r="C459" s="4"/>
      <c r="D459" s="13"/>
      <c r="E459" s="4"/>
      <c r="F459" s="4"/>
      <c r="G459" s="4"/>
    </row>
    <row r="460" spans="1:7" ht="14.25">
      <c r="A460" s="12"/>
      <c r="B460" s="12"/>
      <c r="C460" s="17"/>
      <c r="D460" s="13"/>
      <c r="E460" s="4"/>
      <c r="F460" s="4"/>
      <c r="G460" s="4"/>
    </row>
    <row r="461" spans="1:7" ht="14.25">
      <c r="A461" s="12"/>
      <c r="B461" s="12"/>
      <c r="C461" s="18"/>
      <c r="D461" s="13"/>
      <c r="E461" s="4"/>
      <c r="F461" s="4"/>
      <c r="G461" s="4"/>
    </row>
    <row r="462" spans="1:7" ht="14.25">
      <c r="A462" s="12"/>
      <c r="B462" s="12"/>
      <c r="C462" s="18"/>
      <c r="D462" s="13"/>
      <c r="E462" s="4"/>
      <c r="F462" s="4"/>
      <c r="G462" s="4"/>
    </row>
    <row r="463" spans="1:7" ht="14.25">
      <c r="A463" s="12"/>
      <c r="B463" s="12"/>
      <c r="C463" s="18"/>
      <c r="D463" s="13"/>
      <c r="E463" s="4"/>
      <c r="F463" s="4"/>
      <c r="G463" s="4"/>
    </row>
    <row r="464" spans="1:7" ht="14.25">
      <c r="A464" s="12"/>
      <c r="B464" s="12"/>
      <c r="C464" s="17"/>
      <c r="D464" s="13"/>
      <c r="E464" s="4"/>
      <c r="F464" s="4"/>
      <c r="G464" s="4"/>
    </row>
    <row r="465" spans="1:7" ht="14.25">
      <c r="A465" s="12"/>
      <c r="B465" s="12"/>
      <c r="C465" s="17"/>
      <c r="D465" s="13"/>
      <c r="E465" s="4"/>
      <c r="F465" s="4"/>
      <c r="G465" s="4"/>
    </row>
    <row r="466" spans="1:7" ht="14.25">
      <c r="A466" s="12"/>
      <c r="B466" s="12"/>
      <c r="C466" s="18"/>
      <c r="D466" s="13"/>
      <c r="E466" s="4"/>
      <c r="F466" s="4"/>
      <c r="G466" s="4"/>
    </row>
    <row r="467" spans="1:7" ht="14.25">
      <c r="A467" s="12" t="s">
        <v>171</v>
      </c>
      <c r="B467" s="12"/>
      <c r="C467" s="17"/>
      <c r="D467" s="13"/>
      <c r="E467" s="4"/>
      <c r="F467" s="4"/>
      <c r="G467" s="4"/>
    </row>
    <row r="468" spans="1:7" ht="14.25">
      <c r="A468" s="45" t="s">
        <v>42</v>
      </c>
      <c r="B468" s="45"/>
      <c r="C468" s="45"/>
      <c r="D468" s="19"/>
      <c r="E468" s="14"/>
      <c r="F468" s="14"/>
      <c r="G468" s="14"/>
    </row>
    <row r="469" spans="1:7" ht="14.25">
      <c r="A469" s="45" t="s">
        <v>4</v>
      </c>
      <c r="B469" s="45" t="s">
        <v>5</v>
      </c>
      <c r="C469" s="46" t="s">
        <v>116</v>
      </c>
      <c r="D469" s="71" t="s">
        <v>324</v>
      </c>
      <c r="E469" s="14"/>
      <c r="F469" s="14"/>
      <c r="G469" s="14"/>
    </row>
    <row r="470" spans="1:7" ht="14.25">
      <c r="A470" s="49" t="s">
        <v>48</v>
      </c>
      <c r="B470" s="50">
        <v>5</v>
      </c>
      <c r="C470" s="49" t="s">
        <v>43</v>
      </c>
      <c r="D470" s="71">
        <v>1</v>
      </c>
      <c r="E470" s="14"/>
      <c r="F470" s="14"/>
      <c r="G470" s="14"/>
    </row>
    <row r="471" spans="1:7" ht="14.25">
      <c r="A471" s="49" t="s">
        <v>49</v>
      </c>
      <c r="B471" s="50">
        <v>4</v>
      </c>
      <c r="C471" s="49" t="s">
        <v>40</v>
      </c>
      <c r="D471" s="71">
        <v>2</v>
      </c>
      <c r="E471" s="14"/>
      <c r="F471" s="14"/>
      <c r="G471" s="14"/>
    </row>
    <row r="472" spans="1:7" ht="14.25">
      <c r="A472" s="49" t="s">
        <v>50</v>
      </c>
      <c r="B472" s="50">
        <v>3</v>
      </c>
      <c r="C472" s="49" t="s">
        <v>10</v>
      </c>
      <c r="D472" s="71">
        <v>3</v>
      </c>
      <c r="E472" s="14"/>
      <c r="F472" s="14"/>
      <c r="G472" s="14"/>
    </row>
    <row r="473" spans="1:7" ht="14.25">
      <c r="A473" s="49" t="s">
        <v>51</v>
      </c>
      <c r="B473" s="50">
        <v>2</v>
      </c>
      <c r="C473" s="49" t="s">
        <v>12</v>
      </c>
      <c r="D473" s="71">
        <v>4</v>
      </c>
      <c r="E473" s="14"/>
      <c r="F473" s="14"/>
      <c r="G473" s="14"/>
    </row>
    <row r="474" spans="1:7" ht="14.25">
      <c r="A474" s="49" t="s">
        <v>312</v>
      </c>
      <c r="B474" s="50">
        <v>1</v>
      </c>
      <c r="C474" s="49" t="s">
        <v>11</v>
      </c>
      <c r="D474" s="71" t="s">
        <v>271</v>
      </c>
      <c r="E474" s="14"/>
      <c r="F474" s="14"/>
      <c r="G474" s="14"/>
    </row>
    <row r="475" spans="1:7" ht="14.25">
      <c r="A475" s="49" t="s">
        <v>44</v>
      </c>
      <c r="B475" s="50">
        <v>5</v>
      </c>
      <c r="C475" s="49" t="s">
        <v>24</v>
      </c>
      <c r="D475" s="19"/>
      <c r="E475" s="14"/>
      <c r="F475" s="14"/>
      <c r="G475" s="14"/>
    </row>
    <row r="476" spans="1:7" ht="14.25">
      <c r="A476" s="49" t="s">
        <v>45</v>
      </c>
      <c r="B476" s="50">
        <v>4</v>
      </c>
      <c r="C476" s="49" t="s">
        <v>36</v>
      </c>
      <c r="D476" s="19"/>
      <c r="E476" s="14"/>
      <c r="F476" s="14"/>
      <c r="G476" s="14"/>
    </row>
    <row r="477" spans="1:7" ht="14.25">
      <c r="A477" s="49" t="s">
        <v>46</v>
      </c>
      <c r="B477" s="50">
        <v>3</v>
      </c>
      <c r="C477" s="49" t="s">
        <v>7</v>
      </c>
      <c r="D477" s="19"/>
      <c r="E477" s="14"/>
      <c r="F477" s="14"/>
      <c r="G477" s="14"/>
    </row>
    <row r="478" spans="1:7" ht="14.25">
      <c r="A478" s="49" t="s">
        <v>47</v>
      </c>
      <c r="B478" s="50">
        <v>2</v>
      </c>
      <c r="C478" s="49" t="s">
        <v>37</v>
      </c>
      <c r="D478" s="19"/>
      <c r="E478" s="14"/>
      <c r="F478" s="14"/>
      <c r="G478" s="14"/>
    </row>
    <row r="479" spans="1:7" ht="14.25">
      <c r="A479" s="49" t="s">
        <v>313</v>
      </c>
      <c r="B479" s="50">
        <v>1</v>
      </c>
      <c r="C479" s="49" t="s">
        <v>41</v>
      </c>
      <c r="D479" s="19"/>
      <c r="E479" s="14"/>
      <c r="F479" s="14"/>
      <c r="G479" s="14"/>
    </row>
    <row r="480" spans="1:7" ht="14.25">
      <c r="A480" s="49" t="s">
        <v>52</v>
      </c>
      <c r="B480" s="50">
        <v>5</v>
      </c>
      <c r="C480" s="49" t="s">
        <v>19</v>
      </c>
      <c r="D480" s="19"/>
      <c r="E480" s="14"/>
      <c r="F480" s="14"/>
      <c r="G480" s="14"/>
    </row>
    <row r="481" spans="1:7" ht="14.25">
      <c r="A481" s="49" t="s">
        <v>53</v>
      </c>
      <c r="B481" s="50">
        <v>4</v>
      </c>
      <c r="C481" s="49" t="s">
        <v>117</v>
      </c>
      <c r="D481" s="19"/>
      <c r="E481" s="14"/>
      <c r="F481" s="14"/>
      <c r="G481" s="14"/>
    </row>
    <row r="482" spans="1:7" ht="14.25">
      <c r="A482" s="49" t="s">
        <v>54</v>
      </c>
      <c r="B482" s="50">
        <v>3</v>
      </c>
      <c r="C482" s="49" t="s">
        <v>118</v>
      </c>
      <c r="D482" s="19"/>
      <c r="E482" s="14"/>
      <c r="F482" s="14"/>
      <c r="G482" s="14"/>
    </row>
    <row r="483" spans="1:7" ht="14.25">
      <c r="A483" s="49" t="s">
        <v>55</v>
      </c>
      <c r="B483" s="50">
        <v>2</v>
      </c>
      <c r="C483" s="49" t="s">
        <v>20</v>
      </c>
      <c r="D483" s="19"/>
      <c r="E483" s="14"/>
      <c r="F483" s="14"/>
      <c r="G483" s="14"/>
    </row>
    <row r="484" spans="1:7" ht="14.25">
      <c r="A484" s="49" t="s">
        <v>314</v>
      </c>
      <c r="B484" s="50">
        <v>1</v>
      </c>
      <c r="C484" s="49" t="s">
        <v>119</v>
      </c>
      <c r="D484" s="19"/>
      <c r="E484" s="14"/>
      <c r="F484" s="14"/>
      <c r="G484" s="14"/>
    </row>
    <row r="485" spans="1:7" ht="14.25">
      <c r="A485" s="49" t="s">
        <v>56</v>
      </c>
      <c r="B485" s="50">
        <v>10</v>
      </c>
      <c r="C485" s="49" t="s">
        <v>120</v>
      </c>
      <c r="D485" s="19"/>
      <c r="E485" s="14"/>
      <c r="F485" s="14"/>
      <c r="G485" s="14"/>
    </row>
    <row r="486" spans="1:7" ht="14.25">
      <c r="A486" s="49" t="s">
        <v>57</v>
      </c>
      <c r="B486" s="50">
        <v>8</v>
      </c>
      <c r="C486" s="49" t="s">
        <v>121</v>
      </c>
      <c r="D486" s="19"/>
      <c r="E486" s="14"/>
      <c r="F486" s="14"/>
      <c r="G486" s="14"/>
    </row>
    <row r="487" spans="1:7" ht="14.25">
      <c r="A487" s="49" t="s">
        <v>58</v>
      </c>
      <c r="B487" s="50">
        <v>6</v>
      </c>
      <c r="C487" s="49" t="s">
        <v>122</v>
      </c>
      <c r="D487" s="19"/>
      <c r="E487" s="14"/>
      <c r="F487" s="14"/>
      <c r="G487" s="14"/>
    </row>
    <row r="488" spans="1:7" ht="14.25">
      <c r="A488" s="49" t="s">
        <v>59</v>
      </c>
      <c r="B488" s="50">
        <v>4</v>
      </c>
      <c r="C488" s="49"/>
      <c r="D488" s="19"/>
      <c r="E488" s="14"/>
      <c r="F488" s="14"/>
      <c r="G488" s="14"/>
    </row>
    <row r="489" spans="1:7" ht="14.25">
      <c r="A489" s="49" t="s">
        <v>315</v>
      </c>
      <c r="B489" s="50">
        <v>2</v>
      </c>
      <c r="C489" s="49"/>
      <c r="D489" s="19"/>
      <c r="E489" s="14"/>
      <c r="F489" s="14"/>
      <c r="G489" s="14"/>
    </row>
    <row r="490" spans="1:7" ht="14.25">
      <c r="A490" s="49" t="s">
        <v>60</v>
      </c>
      <c r="B490" s="50">
        <v>15</v>
      </c>
      <c r="C490" s="58"/>
      <c r="D490" s="19"/>
      <c r="E490" s="14"/>
      <c r="F490" s="14"/>
      <c r="G490" s="14"/>
    </row>
    <row r="491" spans="1:7" ht="14.25">
      <c r="A491" s="49" t="s">
        <v>61</v>
      </c>
      <c r="B491" s="50">
        <v>12</v>
      </c>
      <c r="C491" s="45"/>
      <c r="D491" s="19"/>
      <c r="E491" s="14"/>
      <c r="F491" s="14"/>
      <c r="G491" s="14"/>
    </row>
    <row r="492" spans="1:7" ht="14.25">
      <c r="A492" s="49" t="s">
        <v>62</v>
      </c>
      <c r="B492" s="50">
        <v>9</v>
      </c>
      <c r="C492" s="45"/>
      <c r="D492" s="19"/>
      <c r="E492" s="14"/>
      <c r="F492" s="14"/>
      <c r="G492" s="14"/>
    </row>
    <row r="493" spans="1:7" ht="14.25">
      <c r="A493" s="49" t="s">
        <v>63</v>
      </c>
      <c r="B493" s="50">
        <v>6</v>
      </c>
      <c r="C493" s="45"/>
      <c r="D493" s="19"/>
      <c r="E493" s="14"/>
      <c r="F493" s="14"/>
      <c r="G493" s="14"/>
    </row>
    <row r="494" spans="1:7" ht="14.25">
      <c r="A494" s="49" t="s">
        <v>316</v>
      </c>
      <c r="B494" s="50">
        <v>3</v>
      </c>
      <c r="C494" s="45"/>
      <c r="D494" s="19"/>
      <c r="E494" s="14"/>
      <c r="F494" s="14"/>
      <c r="G494" s="14"/>
    </row>
    <row r="495" spans="1:7" ht="14.25">
      <c r="A495" s="49" t="s">
        <v>64</v>
      </c>
      <c r="B495" s="50">
        <v>15</v>
      </c>
      <c r="C495" s="45"/>
      <c r="D495" s="19"/>
      <c r="E495" s="14"/>
      <c r="F495" s="14"/>
      <c r="G495" s="14"/>
    </row>
    <row r="496" spans="1:7" ht="14.25">
      <c r="A496" s="49" t="s">
        <v>65</v>
      </c>
      <c r="B496" s="50">
        <v>12</v>
      </c>
      <c r="C496" s="45"/>
      <c r="D496" s="19"/>
      <c r="E496" s="14"/>
      <c r="F496" s="14"/>
      <c r="G496" s="14"/>
    </row>
    <row r="497" spans="1:7" ht="14.25">
      <c r="A497" s="49" t="s">
        <v>66</v>
      </c>
      <c r="B497" s="50">
        <v>9</v>
      </c>
      <c r="C497" s="45"/>
      <c r="D497" s="19"/>
      <c r="E497" s="14"/>
      <c r="F497" s="14"/>
      <c r="G497" s="14"/>
    </row>
    <row r="498" spans="1:7" ht="14.25">
      <c r="A498" s="49" t="s">
        <v>67</v>
      </c>
      <c r="B498" s="50">
        <v>6</v>
      </c>
      <c r="C498" s="45"/>
      <c r="D498" s="19"/>
      <c r="E498" s="14"/>
      <c r="F498" s="14"/>
      <c r="G498" s="14"/>
    </row>
    <row r="499" spans="1:7" ht="14.25">
      <c r="A499" s="49" t="s">
        <v>275</v>
      </c>
      <c r="B499" s="50">
        <v>3</v>
      </c>
      <c r="C499" s="45"/>
      <c r="D499" s="19"/>
      <c r="E499" s="14"/>
      <c r="F499" s="14"/>
      <c r="G499" s="14"/>
    </row>
    <row r="500" spans="1:7" ht="14.25">
      <c r="A500" s="49" t="s">
        <v>68</v>
      </c>
      <c r="B500" s="50">
        <v>15</v>
      </c>
      <c r="C500" s="45"/>
      <c r="D500" s="19"/>
      <c r="E500" s="14"/>
      <c r="F500" s="14"/>
      <c r="G500" s="14"/>
    </row>
    <row r="501" spans="1:7" ht="14.25">
      <c r="A501" s="49" t="s">
        <v>69</v>
      </c>
      <c r="B501" s="50">
        <v>12</v>
      </c>
      <c r="C501" s="45"/>
      <c r="D501" s="19"/>
      <c r="E501" s="14"/>
      <c r="F501" s="14"/>
      <c r="G501" s="14"/>
    </row>
    <row r="502" spans="1:7" ht="14.25">
      <c r="A502" s="49" t="s">
        <v>70</v>
      </c>
      <c r="B502" s="50">
        <v>9</v>
      </c>
      <c r="C502" s="45"/>
      <c r="D502" s="19"/>
      <c r="E502" s="14"/>
      <c r="F502" s="14"/>
      <c r="G502" s="14"/>
    </row>
    <row r="503" spans="1:7" ht="14.25">
      <c r="A503" s="49" t="s">
        <v>71</v>
      </c>
      <c r="B503" s="50">
        <v>6</v>
      </c>
      <c r="C503" s="45"/>
      <c r="D503" s="19"/>
      <c r="E503" s="14"/>
      <c r="F503" s="14"/>
      <c r="G503" s="14"/>
    </row>
    <row r="504" spans="1:7" ht="14.25">
      <c r="A504" s="49" t="s">
        <v>276</v>
      </c>
      <c r="B504" s="50">
        <v>3</v>
      </c>
      <c r="C504" s="45"/>
      <c r="D504" s="19"/>
      <c r="E504" s="14"/>
      <c r="F504" s="14"/>
      <c r="G504" s="14"/>
    </row>
    <row r="505" spans="1:7" ht="14.25">
      <c r="A505" s="49" t="s">
        <v>72</v>
      </c>
      <c r="B505" s="50">
        <v>20</v>
      </c>
      <c r="C505" s="45"/>
      <c r="D505" s="19"/>
      <c r="E505" s="14"/>
      <c r="F505" s="14"/>
      <c r="G505" s="14"/>
    </row>
    <row r="506" spans="1:7" ht="14.25">
      <c r="A506" s="49" t="s">
        <v>73</v>
      </c>
      <c r="B506" s="50">
        <v>16</v>
      </c>
      <c r="C506" s="45"/>
      <c r="D506" s="19"/>
      <c r="E506" s="14"/>
      <c r="F506" s="14"/>
      <c r="G506" s="14"/>
    </row>
    <row r="507" spans="1:7" ht="14.25">
      <c r="A507" s="49" t="s">
        <v>74</v>
      </c>
      <c r="B507" s="50">
        <v>12</v>
      </c>
      <c r="C507" s="45"/>
      <c r="D507" s="19"/>
      <c r="E507" s="14"/>
      <c r="F507" s="14"/>
      <c r="G507" s="14"/>
    </row>
    <row r="508" spans="1:7" ht="14.25">
      <c r="A508" s="49" t="s">
        <v>75</v>
      </c>
      <c r="B508" s="50">
        <v>8</v>
      </c>
      <c r="C508" s="45"/>
      <c r="D508" s="19"/>
      <c r="E508" s="14"/>
      <c r="F508" s="14"/>
      <c r="G508" s="14"/>
    </row>
    <row r="509" spans="1:7" ht="14.25">
      <c r="A509" s="49" t="s">
        <v>317</v>
      </c>
      <c r="B509" s="50">
        <v>4</v>
      </c>
      <c r="C509" s="45"/>
      <c r="D509" s="19"/>
      <c r="E509" s="14"/>
      <c r="F509" s="14"/>
      <c r="G509" s="14"/>
    </row>
    <row r="510" spans="1:7" ht="14.25">
      <c r="A510" s="49" t="s">
        <v>76</v>
      </c>
      <c r="B510" s="50">
        <v>20</v>
      </c>
      <c r="C510" s="45"/>
      <c r="D510" s="19"/>
      <c r="E510" s="14"/>
      <c r="F510" s="14"/>
      <c r="G510" s="14"/>
    </row>
    <row r="511" spans="1:7" ht="14.25">
      <c r="A511" s="49" t="s">
        <v>77</v>
      </c>
      <c r="B511" s="50">
        <v>16</v>
      </c>
      <c r="C511" s="45"/>
      <c r="D511" s="19"/>
      <c r="E511" s="14"/>
      <c r="F511" s="14"/>
      <c r="G511" s="14"/>
    </row>
    <row r="512" spans="1:7" ht="14.25">
      <c r="A512" s="49" t="s">
        <v>78</v>
      </c>
      <c r="B512" s="50">
        <v>12</v>
      </c>
      <c r="C512" s="45"/>
      <c r="D512" s="19"/>
      <c r="E512" s="14"/>
      <c r="F512" s="14"/>
      <c r="G512" s="14"/>
    </row>
    <row r="513" spans="1:7" ht="14.25">
      <c r="A513" s="49" t="s">
        <v>79</v>
      </c>
      <c r="B513" s="50">
        <v>8</v>
      </c>
      <c r="C513" s="45"/>
      <c r="D513" s="19"/>
      <c r="E513" s="14"/>
      <c r="F513" s="14"/>
      <c r="G513" s="14"/>
    </row>
    <row r="514" spans="1:7" ht="14.25">
      <c r="A514" s="49" t="s">
        <v>279</v>
      </c>
      <c r="B514" s="50">
        <v>4</v>
      </c>
      <c r="C514" s="45"/>
      <c r="D514" s="19"/>
      <c r="E514" s="14"/>
      <c r="F514" s="14"/>
      <c r="G514" s="14"/>
    </row>
    <row r="515" spans="1:7" ht="14.25">
      <c r="A515" s="49" t="s">
        <v>80</v>
      </c>
      <c r="B515" s="50">
        <v>20</v>
      </c>
      <c r="C515" s="45"/>
      <c r="D515" s="19"/>
      <c r="E515" s="14"/>
      <c r="F515" s="14"/>
      <c r="G515" s="14"/>
    </row>
    <row r="516" spans="1:7" ht="14.25">
      <c r="A516" s="49" t="s">
        <v>81</v>
      </c>
      <c r="B516" s="50">
        <v>16</v>
      </c>
      <c r="C516" s="45"/>
      <c r="D516" s="19"/>
      <c r="E516" s="14"/>
      <c r="F516" s="14"/>
      <c r="G516" s="14"/>
    </row>
    <row r="517" spans="1:7" ht="14.25">
      <c r="A517" s="49" t="s">
        <v>82</v>
      </c>
      <c r="B517" s="50">
        <v>12</v>
      </c>
      <c r="C517" s="45"/>
      <c r="D517" s="19"/>
      <c r="E517" s="14"/>
      <c r="F517" s="14"/>
      <c r="G517" s="14"/>
    </row>
    <row r="518" spans="1:7" ht="14.25">
      <c r="A518" s="49" t="s">
        <v>83</v>
      </c>
      <c r="B518" s="50">
        <v>8</v>
      </c>
      <c r="C518" s="45"/>
      <c r="D518" s="19"/>
      <c r="E518" s="14"/>
      <c r="F518" s="14"/>
      <c r="G518" s="14"/>
    </row>
    <row r="519" spans="1:7" ht="14.25">
      <c r="A519" s="49" t="s">
        <v>280</v>
      </c>
      <c r="B519" s="50">
        <v>4</v>
      </c>
      <c r="C519" s="45"/>
      <c r="D519" s="19"/>
      <c r="E519" s="14"/>
      <c r="F519" s="14"/>
      <c r="G519" s="14"/>
    </row>
    <row r="520" spans="1:7" ht="14.25">
      <c r="A520" s="49" t="s">
        <v>84</v>
      </c>
      <c r="B520" s="50">
        <v>25</v>
      </c>
      <c r="C520" s="45"/>
      <c r="D520" s="19"/>
      <c r="E520" s="14"/>
      <c r="F520" s="14"/>
      <c r="G520" s="14"/>
    </row>
    <row r="521" spans="1:7" ht="14.25">
      <c r="A521" s="49" t="s">
        <v>85</v>
      </c>
      <c r="B521" s="50">
        <v>20</v>
      </c>
      <c r="C521" s="45"/>
      <c r="D521" s="19"/>
      <c r="E521" s="14"/>
      <c r="F521" s="14"/>
      <c r="G521" s="14"/>
    </row>
    <row r="522" spans="1:7" ht="14.25">
      <c r="A522" s="49" t="s">
        <v>86</v>
      </c>
      <c r="B522" s="50">
        <v>15</v>
      </c>
      <c r="C522" s="45"/>
      <c r="D522" s="19"/>
      <c r="E522" s="14"/>
      <c r="F522" s="14"/>
      <c r="G522" s="14"/>
    </row>
    <row r="523" spans="1:7" ht="14.25">
      <c r="A523" s="49" t="s">
        <v>87</v>
      </c>
      <c r="B523" s="50">
        <v>10</v>
      </c>
      <c r="C523" s="45"/>
      <c r="D523" s="19"/>
      <c r="E523" s="14"/>
      <c r="F523" s="14"/>
      <c r="G523" s="14"/>
    </row>
    <row r="524" spans="1:7" ht="14.25">
      <c r="A524" s="49" t="s">
        <v>318</v>
      </c>
      <c r="B524" s="50">
        <v>5</v>
      </c>
      <c r="C524" s="45"/>
      <c r="D524" s="19"/>
      <c r="E524" s="14"/>
      <c r="F524" s="14"/>
      <c r="G524" s="14"/>
    </row>
    <row r="525" spans="1:7" ht="14.25">
      <c r="A525" s="49" t="s">
        <v>88</v>
      </c>
      <c r="B525" s="50">
        <v>25</v>
      </c>
      <c r="C525" s="45"/>
      <c r="D525" s="19"/>
      <c r="E525" s="14"/>
      <c r="F525" s="14"/>
      <c r="G525" s="14"/>
    </row>
    <row r="526" spans="1:7" ht="14.25">
      <c r="A526" s="49" t="s">
        <v>89</v>
      </c>
      <c r="B526" s="50">
        <v>20</v>
      </c>
      <c r="C526" s="45"/>
      <c r="D526" s="19"/>
      <c r="E526" s="14"/>
      <c r="F526" s="14"/>
      <c r="G526" s="14"/>
    </row>
    <row r="527" spans="1:7" ht="14.25">
      <c r="A527" s="49" t="s">
        <v>90</v>
      </c>
      <c r="B527" s="50">
        <v>15</v>
      </c>
      <c r="C527" s="45"/>
      <c r="D527" s="19"/>
      <c r="E527" s="14"/>
      <c r="F527" s="14"/>
      <c r="G527" s="14"/>
    </row>
    <row r="528" spans="1:7" ht="14.25">
      <c r="A528" s="49" t="s">
        <v>91</v>
      </c>
      <c r="B528" s="50">
        <v>10</v>
      </c>
      <c r="C528" s="45"/>
      <c r="D528" s="19"/>
      <c r="E528" s="14"/>
      <c r="F528" s="14"/>
      <c r="G528" s="14"/>
    </row>
    <row r="529" spans="1:7" ht="14.25">
      <c r="A529" s="49" t="s">
        <v>294</v>
      </c>
      <c r="B529" s="50">
        <v>5</v>
      </c>
      <c r="C529" s="45"/>
      <c r="D529" s="19"/>
      <c r="E529" s="14"/>
      <c r="F529" s="14"/>
      <c r="G529" s="14"/>
    </row>
    <row r="530" spans="1:7" ht="14.25">
      <c r="A530" s="49" t="s">
        <v>92</v>
      </c>
      <c r="B530" s="50">
        <v>25</v>
      </c>
      <c r="C530" s="45"/>
      <c r="D530" s="19"/>
      <c r="E530" s="14"/>
      <c r="F530" s="14"/>
      <c r="G530" s="14"/>
    </row>
    <row r="531" spans="1:7" ht="14.25">
      <c r="A531" s="49" t="s">
        <v>93</v>
      </c>
      <c r="B531" s="50">
        <v>20</v>
      </c>
      <c r="C531" s="45"/>
      <c r="D531" s="19"/>
      <c r="E531" s="14"/>
      <c r="F531" s="14"/>
      <c r="G531" s="14"/>
    </row>
    <row r="532" spans="1:7" ht="14.25">
      <c r="A532" s="49" t="s">
        <v>94</v>
      </c>
      <c r="B532" s="50">
        <v>15</v>
      </c>
      <c r="C532" s="45"/>
      <c r="D532" s="19"/>
      <c r="E532" s="14"/>
      <c r="F532" s="14"/>
      <c r="G532" s="14"/>
    </row>
    <row r="533" spans="1:7" ht="14.25">
      <c r="A533" s="49" t="s">
        <v>95</v>
      </c>
      <c r="B533" s="50">
        <v>10</v>
      </c>
      <c r="C533" s="45"/>
      <c r="D533" s="19"/>
      <c r="E533" s="14"/>
      <c r="F533" s="14"/>
      <c r="G533" s="14"/>
    </row>
    <row r="534" spans="1:7" ht="14.25">
      <c r="A534" s="49" t="s">
        <v>295</v>
      </c>
      <c r="B534" s="50">
        <v>5</v>
      </c>
      <c r="C534" s="45"/>
      <c r="D534" s="19"/>
      <c r="E534" s="14"/>
      <c r="F534" s="14"/>
      <c r="G534" s="14"/>
    </row>
    <row r="535" spans="1:7" ht="14.25">
      <c r="A535" s="49" t="s">
        <v>96</v>
      </c>
      <c r="B535" s="50">
        <v>30</v>
      </c>
      <c r="C535" s="45"/>
      <c r="D535" s="19"/>
      <c r="E535" s="14"/>
      <c r="F535" s="14"/>
      <c r="G535" s="14"/>
    </row>
    <row r="536" spans="1:7" ht="14.25">
      <c r="A536" s="49" t="s">
        <v>97</v>
      </c>
      <c r="B536" s="50">
        <v>24</v>
      </c>
      <c r="C536" s="45"/>
      <c r="D536" s="19"/>
      <c r="E536" s="14"/>
      <c r="F536" s="14"/>
      <c r="G536" s="14"/>
    </row>
    <row r="537" spans="1:7" ht="14.25">
      <c r="A537" s="49" t="s">
        <v>98</v>
      </c>
      <c r="B537" s="50">
        <v>18</v>
      </c>
      <c r="C537" s="45"/>
      <c r="D537" s="19"/>
      <c r="E537" s="14"/>
      <c r="F537" s="14"/>
      <c r="G537" s="14"/>
    </row>
    <row r="538" spans="1:7" ht="14.25">
      <c r="A538" s="49" t="s">
        <v>99</v>
      </c>
      <c r="B538" s="50">
        <v>12</v>
      </c>
      <c r="C538" s="45"/>
      <c r="D538" s="19"/>
      <c r="E538" s="14"/>
      <c r="F538" s="14"/>
      <c r="G538" s="14"/>
    </row>
    <row r="539" spans="1:7" ht="14.25">
      <c r="A539" s="49" t="s">
        <v>319</v>
      </c>
      <c r="B539" s="50">
        <v>6</v>
      </c>
      <c r="C539" s="45"/>
      <c r="D539" s="19"/>
      <c r="E539" s="14"/>
      <c r="F539" s="14"/>
      <c r="G539" s="14"/>
    </row>
    <row r="540" spans="1:7" ht="14.25">
      <c r="A540" s="49" t="s">
        <v>100</v>
      </c>
      <c r="B540" s="50">
        <v>30</v>
      </c>
      <c r="C540" s="45"/>
      <c r="D540" s="19"/>
      <c r="E540" s="14"/>
      <c r="F540" s="14"/>
      <c r="G540" s="14"/>
    </row>
    <row r="541" spans="1:7" ht="14.25">
      <c r="A541" s="49" t="s">
        <v>101</v>
      </c>
      <c r="B541" s="50">
        <v>24</v>
      </c>
      <c r="C541" s="45"/>
      <c r="D541" s="19"/>
      <c r="E541" s="14"/>
      <c r="F541" s="14"/>
      <c r="G541" s="14"/>
    </row>
    <row r="542" spans="1:7" ht="14.25">
      <c r="A542" s="49" t="s">
        <v>102</v>
      </c>
      <c r="B542" s="50">
        <v>18</v>
      </c>
      <c r="C542" s="45"/>
      <c r="D542" s="19"/>
      <c r="E542" s="14"/>
      <c r="F542" s="14"/>
      <c r="G542" s="14"/>
    </row>
    <row r="543" spans="1:7" ht="14.25">
      <c r="A543" s="49" t="s">
        <v>103</v>
      </c>
      <c r="B543" s="50">
        <v>12</v>
      </c>
      <c r="C543" s="45"/>
      <c r="D543" s="19"/>
      <c r="E543" s="14"/>
      <c r="F543" s="14"/>
      <c r="G543" s="14"/>
    </row>
    <row r="544" spans="1:7" ht="14.25">
      <c r="A544" s="49" t="s">
        <v>303</v>
      </c>
      <c r="B544" s="50">
        <v>6</v>
      </c>
      <c r="C544" s="45"/>
      <c r="D544" s="19"/>
      <c r="E544" s="14"/>
      <c r="F544" s="14"/>
      <c r="G544" s="14"/>
    </row>
    <row r="545" spans="1:7" ht="14.25">
      <c r="A545" s="49" t="s">
        <v>104</v>
      </c>
      <c r="B545" s="50">
        <v>30</v>
      </c>
      <c r="C545" s="45"/>
      <c r="D545" s="19"/>
      <c r="E545" s="14"/>
      <c r="F545" s="14"/>
      <c r="G545" s="14"/>
    </row>
    <row r="546" spans="1:7" ht="14.25">
      <c r="A546" s="49" t="s">
        <v>105</v>
      </c>
      <c r="B546" s="50">
        <v>24</v>
      </c>
      <c r="C546" s="45"/>
      <c r="D546" s="19"/>
      <c r="E546" s="14"/>
      <c r="F546" s="14"/>
      <c r="G546" s="14"/>
    </row>
    <row r="547" spans="1:7" ht="14.25">
      <c r="A547" s="49" t="s">
        <v>106</v>
      </c>
      <c r="B547" s="50">
        <v>18</v>
      </c>
      <c r="C547" s="45"/>
      <c r="D547" s="19"/>
      <c r="E547" s="14"/>
      <c r="F547" s="14"/>
      <c r="G547" s="14"/>
    </row>
    <row r="548" spans="1:7" ht="14.25">
      <c r="A548" s="49" t="s">
        <v>107</v>
      </c>
      <c r="B548" s="50">
        <v>12</v>
      </c>
      <c r="C548" s="45"/>
      <c r="D548" s="19"/>
      <c r="E548" s="14"/>
      <c r="F548" s="14"/>
      <c r="G548" s="14"/>
    </row>
    <row r="549" spans="1:7" ht="14.25">
      <c r="A549" s="49" t="s">
        <v>305</v>
      </c>
      <c r="B549" s="50">
        <v>6</v>
      </c>
      <c r="C549" s="45"/>
      <c r="D549" s="19"/>
      <c r="E549" s="14"/>
      <c r="F549" s="14"/>
      <c r="G549" s="14"/>
    </row>
    <row r="550" spans="1:7" ht="14.25">
      <c r="A550" s="49" t="s">
        <v>108</v>
      </c>
      <c r="B550" s="50">
        <v>35</v>
      </c>
      <c r="C550" s="45"/>
      <c r="D550" s="19"/>
      <c r="E550" s="14"/>
      <c r="F550" s="14"/>
      <c r="G550" s="14"/>
    </row>
    <row r="551" spans="1:7" ht="14.25">
      <c r="A551" s="49" t="s">
        <v>109</v>
      </c>
      <c r="B551" s="50">
        <v>28</v>
      </c>
      <c r="C551" s="45"/>
      <c r="D551" s="19"/>
      <c r="E551" s="14"/>
      <c r="F551" s="14"/>
      <c r="G551" s="14"/>
    </row>
    <row r="552" spans="1:7" ht="14.25">
      <c r="A552" s="49" t="s">
        <v>110</v>
      </c>
      <c r="B552" s="50">
        <v>21</v>
      </c>
      <c r="C552" s="45"/>
      <c r="D552" s="19"/>
      <c r="E552" s="14"/>
      <c r="F552" s="14"/>
      <c r="G552" s="14"/>
    </row>
    <row r="553" spans="1:7" ht="14.25">
      <c r="A553" s="49" t="s">
        <v>111</v>
      </c>
      <c r="B553" s="50">
        <v>14</v>
      </c>
      <c r="C553" s="45"/>
      <c r="D553" s="19"/>
      <c r="E553" s="14"/>
      <c r="F553" s="14"/>
      <c r="G553" s="14"/>
    </row>
    <row r="554" spans="1:7" ht="14.25">
      <c r="A554" s="49" t="s">
        <v>320</v>
      </c>
      <c r="B554" s="50">
        <v>7</v>
      </c>
      <c r="C554" s="45"/>
      <c r="D554" s="19"/>
      <c r="E554" s="14"/>
      <c r="F554" s="14"/>
      <c r="G554" s="14"/>
    </row>
    <row r="555" spans="1:7" ht="14.25">
      <c r="A555" s="49" t="s">
        <v>112</v>
      </c>
      <c r="B555" s="50">
        <v>35</v>
      </c>
      <c r="C555" s="45"/>
      <c r="D555" s="19"/>
      <c r="E555" s="14"/>
      <c r="F555" s="14"/>
      <c r="G555" s="14"/>
    </row>
    <row r="556" spans="1:7" ht="14.25">
      <c r="A556" s="49" t="s">
        <v>113</v>
      </c>
      <c r="B556" s="50">
        <v>28</v>
      </c>
      <c r="C556" s="45"/>
      <c r="D556" s="19"/>
      <c r="E556" s="14"/>
      <c r="F556" s="14"/>
      <c r="G556" s="14"/>
    </row>
    <row r="557" spans="1:7" ht="14.25">
      <c r="A557" s="49" t="s">
        <v>114</v>
      </c>
      <c r="B557" s="50">
        <v>21</v>
      </c>
      <c r="C557" s="45"/>
      <c r="D557" s="19"/>
      <c r="E557" s="14"/>
      <c r="F557" s="14"/>
      <c r="G557" s="14"/>
    </row>
    <row r="558" spans="1:7" ht="14.25">
      <c r="A558" s="49" t="s">
        <v>115</v>
      </c>
      <c r="B558" s="50">
        <v>14</v>
      </c>
      <c r="C558" s="45"/>
      <c r="D558" s="19"/>
      <c r="E558" s="14"/>
      <c r="F558" s="14"/>
      <c r="G558" s="14"/>
    </row>
    <row r="559" spans="1:7" ht="14.25">
      <c r="A559" s="49" t="s">
        <v>321</v>
      </c>
      <c r="B559" s="50">
        <v>7</v>
      </c>
      <c r="C559" s="45"/>
      <c r="D559" s="19"/>
      <c r="E559" s="14"/>
      <c r="F559" s="14"/>
      <c r="G559" s="14"/>
    </row>
    <row r="560" spans="1:7" ht="14.25">
      <c r="A560" s="20"/>
      <c r="B560" s="14"/>
      <c r="C560" s="14"/>
      <c r="D560" s="19"/>
      <c r="E560" s="14"/>
      <c r="F560" s="14"/>
      <c r="G560" s="14"/>
    </row>
    <row r="561" spans="1:7" ht="14.25">
      <c r="A561" s="20"/>
      <c r="B561" s="14"/>
      <c r="C561" s="14"/>
      <c r="D561" s="19"/>
      <c r="E561" s="14"/>
      <c r="F561" s="14"/>
      <c r="G561" s="14"/>
    </row>
    <row r="562" spans="1:7" ht="14.25">
      <c r="A562" s="20"/>
      <c r="B562" s="14"/>
      <c r="C562" s="14"/>
      <c r="D562" s="19"/>
      <c r="E562" s="14"/>
      <c r="F562" s="14"/>
      <c r="G562" s="14"/>
    </row>
    <row r="563" spans="1:7" ht="14.25">
      <c r="A563" s="20"/>
      <c r="B563" s="14"/>
      <c r="C563" s="14"/>
      <c r="D563" s="19"/>
      <c r="E563" s="14"/>
      <c r="F563" s="14"/>
      <c r="G563" s="14"/>
    </row>
    <row r="564" spans="1:7" ht="14.25">
      <c r="A564" s="20"/>
      <c r="B564" s="14"/>
      <c r="C564" s="14"/>
      <c r="D564" s="19"/>
      <c r="E564" s="14"/>
      <c r="F564" s="14"/>
      <c r="G564" s="14"/>
    </row>
    <row r="565" spans="1:7" ht="14.25">
      <c r="A565" s="20"/>
      <c r="B565" s="14"/>
      <c r="C565" s="14"/>
      <c r="D565" s="19"/>
      <c r="E565" s="14"/>
      <c r="F565" s="14"/>
      <c r="G565" s="14"/>
    </row>
    <row r="566" spans="1:7" ht="14.25">
      <c r="A566" s="20"/>
      <c r="B566" s="14"/>
      <c r="C566" s="14"/>
      <c r="D566" s="19"/>
      <c r="E566" s="14"/>
      <c r="F566" s="14"/>
      <c r="G566" s="14"/>
    </row>
    <row r="567" spans="1:7" ht="14.25">
      <c r="A567" s="20"/>
      <c r="B567" s="14"/>
      <c r="C567" s="14"/>
      <c r="D567" s="19"/>
      <c r="E567" s="14"/>
      <c r="F567" s="14"/>
      <c r="G567" s="14"/>
    </row>
    <row r="568" spans="1:7" ht="14.25">
      <c r="A568" s="20"/>
      <c r="B568" s="14"/>
      <c r="C568" s="14"/>
      <c r="D568" s="19"/>
      <c r="E568" s="14"/>
      <c r="F568" s="14"/>
      <c r="G568" s="14"/>
    </row>
    <row r="569" spans="1:7" ht="14.25">
      <c r="A569" s="20"/>
      <c r="B569" s="14"/>
      <c r="C569" s="14"/>
      <c r="D569" s="19"/>
      <c r="E569" s="14"/>
      <c r="F569" s="14"/>
      <c r="G569" s="14"/>
    </row>
    <row r="570" spans="1:7" ht="14.25">
      <c r="A570" s="20"/>
      <c r="B570" s="14"/>
      <c r="C570" s="14"/>
      <c r="D570" s="19"/>
      <c r="E570" s="14"/>
      <c r="F570" s="14"/>
      <c r="G570" s="14"/>
    </row>
    <row r="571" spans="1:7" ht="14.25">
      <c r="A571" s="20"/>
      <c r="B571" s="14"/>
      <c r="C571" s="14"/>
      <c r="D571" s="19"/>
      <c r="E571" s="14"/>
      <c r="F571" s="14"/>
      <c r="G571" s="14"/>
    </row>
    <row r="572" spans="1:7" ht="14.25">
      <c r="A572" s="20"/>
      <c r="B572" s="14"/>
      <c r="C572" s="14"/>
      <c r="D572" s="19"/>
      <c r="E572" s="14"/>
      <c r="F572" s="14"/>
      <c r="G572" s="14"/>
    </row>
    <row r="573" spans="1:7" ht="14.25">
      <c r="A573" s="20"/>
      <c r="B573" s="14"/>
      <c r="C573" s="14"/>
      <c r="D573" s="19"/>
      <c r="E573" s="14"/>
      <c r="F573" s="14"/>
      <c r="G573" s="14"/>
    </row>
    <row r="574" spans="1:7" ht="14.25">
      <c r="A574" s="20"/>
      <c r="B574" s="14"/>
      <c r="C574" s="14"/>
      <c r="D574" s="19"/>
      <c r="E574" s="14"/>
      <c r="F574" s="14"/>
      <c r="G574" s="14"/>
    </row>
    <row r="575" spans="1:7" ht="14.25">
      <c r="A575" s="20"/>
      <c r="B575" s="14"/>
      <c r="C575" s="14"/>
      <c r="D575" s="19"/>
      <c r="E575" s="14"/>
      <c r="F575" s="14"/>
      <c r="G575" s="14"/>
    </row>
    <row r="576" spans="1:7" ht="14.25">
      <c r="A576" s="20"/>
      <c r="B576" s="14"/>
      <c r="C576" s="14"/>
      <c r="D576" s="19"/>
      <c r="E576" s="14"/>
      <c r="F576" s="14"/>
      <c r="G576" s="14"/>
    </row>
    <row r="577" spans="1:7" ht="14.25">
      <c r="A577" s="20"/>
      <c r="B577" s="14"/>
      <c r="C577" s="14"/>
      <c r="D577" s="19"/>
      <c r="E577" s="14"/>
      <c r="F577" s="14"/>
      <c r="G577" s="14"/>
    </row>
    <row r="578" spans="1:7" ht="14.25">
      <c r="A578" s="20"/>
      <c r="B578" s="14"/>
      <c r="C578" s="14"/>
      <c r="D578" s="19"/>
      <c r="E578" s="14"/>
      <c r="F578" s="14"/>
      <c r="G578" s="14"/>
    </row>
    <row r="579" spans="1:7" ht="14.25">
      <c r="A579" s="20"/>
      <c r="B579" s="14"/>
      <c r="C579" s="14"/>
      <c r="D579" s="19"/>
      <c r="E579" s="14"/>
      <c r="F579" s="14"/>
      <c r="G579" s="14"/>
    </row>
    <row r="580" spans="1:7" ht="14.25">
      <c r="A580" s="20"/>
      <c r="B580" s="14"/>
      <c r="C580" s="14"/>
      <c r="D580" s="19"/>
      <c r="E580" s="14"/>
      <c r="F580" s="14"/>
      <c r="G580" s="14"/>
    </row>
    <row r="581" spans="1:7" ht="14.25">
      <c r="A581" s="20"/>
      <c r="B581" s="14"/>
      <c r="C581" s="14"/>
      <c r="D581" s="19"/>
      <c r="E581" s="14"/>
      <c r="F581" s="14"/>
      <c r="G581" s="14"/>
    </row>
    <row r="582" spans="1:7" ht="14.25">
      <c r="A582" s="20"/>
      <c r="B582" s="14"/>
      <c r="C582" s="14"/>
      <c r="D582" s="19"/>
      <c r="E582" s="14"/>
      <c r="F582" s="14"/>
      <c r="G582" s="14"/>
    </row>
    <row r="583" spans="1:7" ht="14.25">
      <c r="A583" s="20"/>
      <c r="B583" s="14"/>
      <c r="C583" s="14"/>
      <c r="D583" s="19"/>
      <c r="E583" s="14"/>
      <c r="F583" s="14"/>
      <c r="G583" s="14"/>
    </row>
    <row r="584" spans="1:7" ht="14.25">
      <c r="A584" s="20"/>
      <c r="B584" s="14"/>
      <c r="C584" s="14"/>
      <c r="D584" s="19"/>
      <c r="E584" s="14"/>
      <c r="F584" s="14"/>
      <c r="G584" s="14"/>
    </row>
    <row r="585" spans="1:7" ht="14.25">
      <c r="A585" s="20"/>
      <c r="B585" s="14"/>
      <c r="C585" s="14"/>
      <c r="D585" s="19"/>
      <c r="E585" s="14"/>
      <c r="F585" s="14"/>
      <c r="G585" s="14"/>
    </row>
    <row r="586" spans="1:7" ht="14.25">
      <c r="A586" s="20"/>
      <c r="B586" s="14"/>
      <c r="C586" s="14"/>
      <c r="D586" s="19"/>
      <c r="E586" s="14"/>
      <c r="F586" s="14"/>
      <c r="G586" s="14"/>
    </row>
    <row r="587" spans="1:7" ht="14.25">
      <c r="A587" s="20"/>
      <c r="B587" s="14"/>
      <c r="C587" s="14"/>
      <c r="D587" s="19"/>
      <c r="E587" s="14"/>
      <c r="F587" s="14"/>
      <c r="G587" s="14"/>
    </row>
    <row r="588" spans="1:7" ht="14.25">
      <c r="A588" s="20"/>
      <c r="B588" s="14"/>
      <c r="C588" s="14"/>
      <c r="D588" s="19"/>
      <c r="E588" s="14"/>
      <c r="F588" s="14"/>
      <c r="G588" s="14"/>
    </row>
    <row r="589" spans="1:7" ht="14.25">
      <c r="A589" s="20"/>
      <c r="B589" s="14"/>
      <c r="C589" s="14"/>
      <c r="D589" s="19"/>
      <c r="E589" s="14"/>
      <c r="F589" s="14"/>
      <c r="G589" s="14"/>
    </row>
    <row r="590" spans="1:7" ht="14.25">
      <c r="A590" s="20"/>
      <c r="B590" s="14"/>
      <c r="C590" s="14"/>
      <c r="D590" s="19"/>
      <c r="E590" s="14"/>
      <c r="F590" s="14"/>
      <c r="G590" s="14"/>
    </row>
    <row r="591" spans="1:7" ht="14.25">
      <c r="A591" s="20"/>
      <c r="B591" s="14"/>
      <c r="C591" s="14"/>
      <c r="D591" s="19"/>
      <c r="E591" s="14"/>
      <c r="F591" s="14"/>
      <c r="G591" s="14"/>
    </row>
    <row r="592" spans="1:7" ht="14.25">
      <c r="A592" s="20"/>
      <c r="B592" s="14"/>
      <c r="C592" s="14"/>
      <c r="D592" s="19"/>
      <c r="E592" s="14"/>
      <c r="F592" s="14"/>
      <c r="G592" s="14"/>
    </row>
    <row r="593" spans="1:7" ht="14.25">
      <c r="A593" s="20"/>
      <c r="B593" s="14"/>
      <c r="C593" s="14"/>
      <c r="D593" s="19"/>
      <c r="E593" s="14"/>
      <c r="F593" s="14"/>
      <c r="G593" s="14"/>
    </row>
    <row r="594" spans="1:7" ht="14.25">
      <c r="A594" s="20"/>
      <c r="B594" s="14"/>
      <c r="C594" s="14"/>
      <c r="D594" s="19"/>
      <c r="E594" s="14"/>
      <c r="F594" s="14"/>
      <c r="G594" s="14"/>
    </row>
    <row r="595" spans="1:7" ht="14.25">
      <c r="A595" s="20"/>
      <c r="B595" s="14"/>
      <c r="C595" s="14"/>
      <c r="D595" s="19"/>
      <c r="E595" s="14"/>
      <c r="F595" s="14"/>
      <c r="G595" s="14"/>
    </row>
    <row r="596" spans="1:7" ht="14.25">
      <c r="A596" s="20"/>
      <c r="B596" s="14"/>
      <c r="C596" s="14"/>
      <c r="D596" s="19"/>
      <c r="E596" s="14"/>
      <c r="F596" s="14"/>
      <c r="G596" s="14"/>
    </row>
    <row r="597" spans="1:7" ht="14.25">
      <c r="A597" s="20"/>
      <c r="B597" s="14"/>
      <c r="C597" s="14"/>
      <c r="D597" s="19"/>
      <c r="E597" s="14"/>
      <c r="F597" s="14"/>
      <c r="G597" s="14"/>
    </row>
    <row r="598" spans="1:7" ht="14.25">
      <c r="A598" s="20"/>
      <c r="B598" s="14"/>
      <c r="C598" s="14"/>
      <c r="D598" s="19"/>
      <c r="E598" s="14"/>
      <c r="F598" s="14"/>
      <c r="G598" s="14"/>
    </row>
    <row r="599" spans="1:7" ht="14.25">
      <c r="A599" s="20"/>
      <c r="B599" s="14"/>
      <c r="C599" s="14"/>
      <c r="D599" s="19"/>
      <c r="E599" s="14"/>
      <c r="F599" s="14"/>
      <c r="G599" s="14"/>
    </row>
    <row r="600" spans="1:7" ht="14.25">
      <c r="A600" s="20"/>
      <c r="B600" s="14"/>
      <c r="C600" s="14"/>
      <c r="D600" s="19"/>
      <c r="E600" s="14"/>
      <c r="F600" s="14"/>
      <c r="G600" s="14"/>
    </row>
    <row r="601" spans="1:7" ht="14.25">
      <c r="A601" s="20"/>
      <c r="B601" s="14"/>
      <c r="C601" s="14"/>
      <c r="D601" s="19"/>
      <c r="E601" s="14"/>
      <c r="F601" s="14"/>
      <c r="G601" s="14"/>
    </row>
    <row r="602" spans="1:7" ht="14.25">
      <c r="A602" s="20"/>
      <c r="B602" s="14"/>
      <c r="C602" s="14"/>
      <c r="D602" s="19"/>
      <c r="E602" s="14"/>
      <c r="F602" s="14"/>
      <c r="G602" s="14"/>
    </row>
    <row r="603" spans="1:7" ht="14.25">
      <c r="A603" s="20"/>
      <c r="B603" s="14"/>
      <c r="C603" s="14"/>
      <c r="D603" s="19"/>
      <c r="E603" s="14"/>
      <c r="F603" s="14"/>
      <c r="G603" s="14"/>
    </row>
    <row r="604" spans="1:7" ht="14.25">
      <c r="A604" s="20"/>
      <c r="B604" s="14"/>
      <c r="C604" s="14"/>
      <c r="D604" s="19"/>
      <c r="E604" s="14"/>
      <c r="F604" s="14"/>
      <c r="G604" s="14"/>
    </row>
    <row r="605" spans="1:7" ht="14.25">
      <c r="A605" s="20"/>
      <c r="B605" s="14"/>
      <c r="C605" s="14"/>
      <c r="D605" s="19"/>
      <c r="E605" s="14"/>
      <c r="F605" s="14"/>
      <c r="G605" s="14"/>
    </row>
    <row r="606" spans="1:7" ht="14.25">
      <c r="A606" s="20"/>
      <c r="B606" s="14"/>
      <c r="C606" s="14"/>
      <c r="D606" s="19"/>
      <c r="E606" s="14"/>
      <c r="F606" s="14"/>
      <c r="G606" s="14"/>
    </row>
    <row r="607" spans="1:7" ht="14.25">
      <c r="A607" s="20"/>
      <c r="B607" s="14"/>
      <c r="C607" s="14"/>
      <c r="D607" s="19"/>
      <c r="E607" s="14"/>
      <c r="F607" s="14"/>
      <c r="G607" s="14"/>
    </row>
    <row r="608" spans="1:7" ht="14.25">
      <c r="A608" s="20"/>
      <c r="B608" s="14"/>
      <c r="C608" s="14"/>
      <c r="D608" s="19"/>
      <c r="E608" s="14"/>
      <c r="F608" s="14"/>
      <c r="G608" s="14"/>
    </row>
    <row r="609" spans="1:7" ht="14.25">
      <c r="A609" s="20"/>
      <c r="B609" s="14"/>
      <c r="C609" s="14"/>
      <c r="D609" s="19"/>
      <c r="E609" s="14"/>
      <c r="F609" s="14"/>
      <c r="G609" s="14"/>
    </row>
    <row r="610" spans="1:7" ht="14.25">
      <c r="A610" s="20"/>
      <c r="B610" s="14"/>
      <c r="C610" s="14"/>
      <c r="D610" s="19"/>
      <c r="E610" s="14"/>
      <c r="F610" s="14"/>
      <c r="G610" s="14"/>
    </row>
    <row r="611" spans="1:7" ht="14.25">
      <c r="A611" s="20"/>
      <c r="B611" s="14"/>
      <c r="C611" s="14"/>
      <c r="D611" s="19"/>
      <c r="E611" s="14"/>
      <c r="F611" s="14"/>
      <c r="G611" s="14"/>
    </row>
    <row r="612" spans="1:7" ht="14.25">
      <c r="A612" s="20"/>
      <c r="B612" s="14"/>
      <c r="C612" s="14"/>
      <c r="D612" s="19"/>
      <c r="E612" s="14"/>
      <c r="F612" s="14"/>
      <c r="G612" s="14"/>
    </row>
    <row r="613" spans="1:7" ht="14.25">
      <c r="A613" s="20"/>
      <c r="B613" s="14"/>
      <c r="C613" s="14"/>
      <c r="D613" s="19"/>
      <c r="E613" s="14"/>
      <c r="F613" s="14"/>
      <c r="G613" s="14"/>
    </row>
    <row r="614" spans="1:7" ht="14.25">
      <c r="A614" s="20"/>
      <c r="B614" s="14"/>
      <c r="C614" s="14"/>
      <c r="D614" s="19"/>
      <c r="E614" s="14"/>
      <c r="F614" s="14"/>
      <c r="G614" s="14"/>
    </row>
    <row r="615" spans="1:7" ht="14.25">
      <c r="A615" s="20"/>
      <c r="B615" s="14"/>
      <c r="C615" s="14"/>
      <c r="D615" s="19"/>
      <c r="E615" s="14"/>
      <c r="F615" s="14"/>
      <c r="G615" s="14"/>
    </row>
    <row r="616" spans="1:7" ht="14.25">
      <c r="A616" s="20"/>
      <c r="B616" s="14"/>
      <c r="C616" s="14"/>
      <c r="D616" s="19"/>
      <c r="E616" s="14"/>
      <c r="F616" s="14"/>
      <c r="G616" s="14"/>
    </row>
    <row r="617" spans="1:7" ht="14.25">
      <c r="A617" s="20"/>
      <c r="B617" s="14"/>
      <c r="C617" s="14"/>
      <c r="D617" s="19"/>
      <c r="E617" s="14"/>
      <c r="F617" s="14"/>
      <c r="G617" s="14"/>
    </row>
    <row r="618" spans="1:7" ht="14.25">
      <c r="A618" s="20"/>
      <c r="B618" s="14"/>
      <c r="C618" s="14"/>
      <c r="D618" s="19"/>
      <c r="E618" s="14"/>
      <c r="F618" s="14"/>
      <c r="G618" s="14"/>
    </row>
    <row r="619" spans="1:7" ht="14.25">
      <c r="A619" s="20"/>
      <c r="B619" s="14"/>
      <c r="C619" s="14"/>
      <c r="D619" s="19"/>
      <c r="E619" s="14"/>
      <c r="F619" s="14"/>
      <c r="G619" s="14"/>
    </row>
    <row r="620" spans="1:7" ht="14.25">
      <c r="A620" s="20"/>
      <c r="B620" s="14"/>
      <c r="C620" s="14"/>
      <c r="D620" s="19"/>
      <c r="E620" s="14"/>
      <c r="F620" s="14"/>
      <c r="G620" s="14"/>
    </row>
    <row r="621" spans="1:7" ht="14.25">
      <c r="A621" s="20"/>
      <c r="B621" s="14"/>
      <c r="C621" s="4"/>
      <c r="D621" s="19"/>
      <c r="E621" s="14"/>
      <c r="F621" s="14"/>
      <c r="G621" s="14"/>
    </row>
    <row r="622" spans="1:7" ht="14.25">
      <c r="A622" s="20"/>
      <c r="B622" s="14"/>
      <c r="C622" s="4"/>
      <c r="D622" s="19"/>
      <c r="E622" s="14"/>
      <c r="F622" s="14"/>
      <c r="G622" s="14"/>
    </row>
    <row r="623" spans="1:7" ht="14.25">
      <c r="A623" s="20"/>
      <c r="B623" s="14"/>
      <c r="C623" s="4"/>
      <c r="D623" s="19"/>
      <c r="E623" s="14"/>
      <c r="F623" s="14"/>
      <c r="G623" s="14"/>
    </row>
    <row r="624" spans="1:7" ht="14.25">
      <c r="A624" s="20"/>
      <c r="B624" s="14"/>
      <c r="D624" s="19"/>
      <c r="E624" s="14"/>
      <c r="F624" s="14"/>
      <c r="G624" s="14"/>
    </row>
    <row r="625" spans="1:7" ht="14.25">
      <c r="A625" s="20"/>
      <c r="B625" s="14"/>
      <c r="D625" s="19"/>
      <c r="E625" s="14"/>
      <c r="F625" s="14"/>
      <c r="G625" s="14"/>
    </row>
    <row r="626" spans="1:7" ht="14.25">
      <c r="A626" s="20"/>
      <c r="B626" s="14"/>
      <c r="D626" s="19"/>
      <c r="E626" s="14"/>
      <c r="F626" s="14"/>
      <c r="G626" s="14"/>
    </row>
    <row r="627" spans="1:7" ht="14.25">
      <c r="A627" s="20"/>
      <c r="B627" s="14"/>
      <c r="D627" s="13"/>
      <c r="E627" s="4"/>
      <c r="F627" s="4"/>
      <c r="G627" s="4"/>
    </row>
  </sheetData>
  <mergeCells count="22">
    <mergeCell ref="C447:E447"/>
    <mergeCell ref="C264:E264"/>
    <mergeCell ref="C392:E392"/>
    <mergeCell ref="C410:E410"/>
    <mergeCell ref="C428:E428"/>
    <mergeCell ref="C355:E355"/>
    <mergeCell ref="C373:E373"/>
    <mergeCell ref="C209:E209"/>
    <mergeCell ref="I1:J1"/>
    <mergeCell ref="C318:E318"/>
    <mergeCell ref="C337:E337"/>
    <mergeCell ref="A1:G1"/>
    <mergeCell ref="C19:E19"/>
    <mergeCell ref="C282:E282"/>
    <mergeCell ref="C300:E300"/>
    <mergeCell ref="C190:E190"/>
    <mergeCell ref="C74:E74"/>
    <mergeCell ref="C136:E136"/>
    <mergeCell ref="C168:E168"/>
    <mergeCell ref="C186:E186"/>
    <mergeCell ref="C227:E227"/>
    <mergeCell ref="C245:E245"/>
  </mergeCells>
  <phoneticPr fontId="24" type="noConversion"/>
  <dataValidations count="3">
    <dataValidation type="date" allowBlank="1" showInputMessage="1" showErrorMessage="1" errorTitle="THOR - POKAL" error="Datoen er ikke gyldig - indtast en dato mellem 01-01-2011 og 31-12-2011" sqref="D358:D372 D413:D427 D432:D446 D395:D409 D377:D391">
      <formula1>40544</formula1>
      <formula2>40908</formula2>
    </dataValidation>
    <dataValidation type="list" allowBlank="1" showInputMessage="1" showErrorMessage="1" errorTitle="THOR - POKAL" error="Den indtastede værdi findes ikke på listen - vælg venligst en værdi på listen. " sqref="E413:E427 E395:E409 E377:E391 E358:E372 E340:E354 E322:E336 E303:E317 E285:E299 E267:E281 E249:E263 E230:E244 E212:E226 E194:E208 E432:E446 E171:E185 E189 E4:E18 E22:E73 E77:E135 E140:E167">
      <formula1>Placering</formula1>
    </dataValidation>
    <dataValidation type="list" allowBlank="1" showInputMessage="1" showErrorMessage="1" errorTitle="THOR - POKAL" error="Den indtastede værdi finde ikke på listen - vælg venligst en værdi på listen." sqref="F413:F427 F395:F409 F377:F391 F358:F372 F340:F354 F322:F336 F303:F317 F285:F299 F267:F281 F249:F263 F230:F244 F212:F226 F194:F208 F432:F446 F171:F185 F189 F4:F18 F22:F73 F77:F135 F140:F167">
      <formula1>Klasser</formula1>
    </dataValidation>
  </dataValidations>
  <pageMargins left="0.75" right="0.75" top="1" bottom="1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 enableFormatConditionsCalculation="0">
    <tabColor indexed="42"/>
  </sheetPr>
  <dimension ref="A1:J537"/>
  <sheetViews>
    <sheetView workbookViewId="0">
      <selection activeCell="I3" sqref="I3:J4"/>
    </sheetView>
  </sheetViews>
  <sheetFormatPr defaultRowHeight="12.75"/>
  <cols>
    <col min="1" max="2" width="28.85546875" customWidth="1"/>
    <col min="3" max="7" width="12" customWidth="1"/>
    <col min="8" max="8" width="4.5703125" customWidth="1"/>
    <col min="9" max="9" width="51" customWidth="1"/>
    <col min="10" max="10" width="15.42578125" customWidth="1"/>
  </cols>
  <sheetData>
    <row r="1" spans="1:10" s="22" customFormat="1" ht="22.5">
      <c r="A1" s="338" t="s">
        <v>621</v>
      </c>
      <c r="B1" s="338"/>
      <c r="C1" s="338"/>
      <c r="D1" s="338"/>
      <c r="E1" s="338"/>
      <c r="F1" s="338"/>
      <c r="G1" s="338"/>
      <c r="I1" s="335" t="str">
        <f>+A1</f>
        <v>Pony Dressur Distrikt 2017</v>
      </c>
      <c r="J1" s="335"/>
    </row>
    <row r="2" spans="1:10" ht="15" thickBot="1">
      <c r="A2" s="1"/>
      <c r="B2" s="1"/>
      <c r="C2" s="2"/>
      <c r="D2" s="3"/>
      <c r="E2" s="2"/>
      <c r="F2" s="2"/>
      <c r="G2" s="2"/>
    </row>
    <row r="3" spans="1:10" ht="15" thickBot="1">
      <c r="A3" s="33" t="s">
        <v>0</v>
      </c>
      <c r="B3" s="42" t="s">
        <v>13</v>
      </c>
      <c r="C3" s="40" t="s">
        <v>2</v>
      </c>
      <c r="D3" s="35" t="s">
        <v>3</v>
      </c>
      <c r="E3" s="34" t="s">
        <v>8</v>
      </c>
      <c r="F3" s="34" t="s">
        <v>4</v>
      </c>
      <c r="G3" s="36" t="s">
        <v>5</v>
      </c>
      <c r="I3" s="5" t="s">
        <v>172</v>
      </c>
      <c r="J3" s="5" t="s">
        <v>5</v>
      </c>
    </row>
    <row r="4" spans="1:10" ht="15" thickBot="1">
      <c r="A4" s="39" t="s">
        <v>399</v>
      </c>
      <c r="B4" s="43" t="s">
        <v>400</v>
      </c>
      <c r="C4" s="41" t="s">
        <v>565</v>
      </c>
      <c r="D4" s="41"/>
      <c r="E4" s="30">
        <v>4</v>
      </c>
      <c r="F4" s="31" t="s">
        <v>37</v>
      </c>
      <c r="G4" s="32">
        <f t="shared" ref="G4:G18" si="0">IF(E4&lt;&gt;"",VLOOKUP(E4&amp;", "&amp;F4,PointSkema,2,FALSE),0)</f>
        <v>8</v>
      </c>
      <c r="I4" s="44" t="str">
        <f>+C19</f>
        <v xml:space="preserve">Melissa Buus , Thai </v>
      </c>
      <c r="J4" s="44">
        <f>+G19</f>
        <v>30</v>
      </c>
    </row>
    <row r="5" spans="1:10" ht="14.25">
      <c r="A5" s="10"/>
      <c r="B5" s="10"/>
      <c r="C5" s="26" t="s">
        <v>622</v>
      </c>
      <c r="D5" s="41"/>
      <c r="E5" s="7"/>
      <c r="F5" s="8" t="s">
        <v>22</v>
      </c>
      <c r="G5" s="27">
        <v>2</v>
      </c>
      <c r="I5" s="44" t="str">
        <f>+C37</f>
        <v xml:space="preserve">, </v>
      </c>
      <c r="J5" s="44">
        <f>+G37</f>
        <v>0</v>
      </c>
    </row>
    <row r="6" spans="1:10" ht="14.25">
      <c r="A6" s="10"/>
      <c r="B6" s="10"/>
      <c r="C6" s="26" t="s">
        <v>622</v>
      </c>
      <c r="D6" s="41"/>
      <c r="E6" s="7">
        <v>2</v>
      </c>
      <c r="F6" s="8" t="s">
        <v>21</v>
      </c>
      <c r="G6" s="27">
        <f t="shared" si="0"/>
        <v>20</v>
      </c>
      <c r="I6" s="44" t="str">
        <f>+C55</f>
        <v xml:space="preserve">, </v>
      </c>
      <c r="J6" s="44">
        <f>+G55</f>
        <v>0</v>
      </c>
    </row>
    <row r="7" spans="1:10" ht="14.25">
      <c r="A7" s="10"/>
      <c r="B7" s="10"/>
      <c r="C7" s="26"/>
      <c r="D7" s="41"/>
      <c r="E7" s="7"/>
      <c r="F7" s="8"/>
      <c r="G7" s="27">
        <f t="shared" si="0"/>
        <v>0</v>
      </c>
      <c r="I7" s="44" t="str">
        <f>+C74</f>
        <v xml:space="preserve">, </v>
      </c>
      <c r="J7" s="44">
        <f>+G74</f>
        <v>0</v>
      </c>
    </row>
    <row r="8" spans="1:10" ht="14.25">
      <c r="A8" s="10"/>
      <c r="B8" s="10"/>
      <c r="C8" s="26"/>
      <c r="D8" s="41"/>
      <c r="E8" s="7"/>
      <c r="F8" s="8"/>
      <c r="G8" s="27">
        <f t="shared" si="0"/>
        <v>0</v>
      </c>
      <c r="I8" s="44" t="str">
        <f>+C92</f>
        <v xml:space="preserve">, </v>
      </c>
      <c r="J8" s="44">
        <f>+G92</f>
        <v>0</v>
      </c>
    </row>
    <row r="9" spans="1:10" ht="14.25">
      <c r="A9" s="10"/>
      <c r="B9" s="10"/>
      <c r="C9" s="26"/>
      <c r="D9" s="41"/>
      <c r="E9" s="7"/>
      <c r="F9" s="8"/>
      <c r="G9" s="27">
        <f t="shared" si="0"/>
        <v>0</v>
      </c>
      <c r="I9" s="44" t="str">
        <f>+C110</f>
        <v xml:space="preserve">, </v>
      </c>
      <c r="J9" s="44">
        <f>+G110</f>
        <v>0</v>
      </c>
    </row>
    <row r="10" spans="1:10" ht="14.25">
      <c r="A10" s="10"/>
      <c r="B10" s="10"/>
      <c r="C10" s="26"/>
      <c r="D10" s="41"/>
      <c r="E10" s="7"/>
      <c r="F10" s="8"/>
      <c r="G10" s="27">
        <f t="shared" si="0"/>
        <v>0</v>
      </c>
      <c r="I10" s="44" t="str">
        <f>+C129</f>
        <v xml:space="preserve">, </v>
      </c>
      <c r="J10" s="44">
        <f>+G129</f>
        <v>0</v>
      </c>
    </row>
    <row r="11" spans="1:10" ht="14.25">
      <c r="A11" s="10"/>
      <c r="B11" s="10"/>
      <c r="C11" s="26"/>
      <c r="D11" s="41"/>
      <c r="E11" s="7"/>
      <c r="F11" s="8"/>
      <c r="G11" s="27">
        <f t="shared" si="0"/>
        <v>0</v>
      </c>
      <c r="I11" s="44" t="str">
        <f>+C147</f>
        <v xml:space="preserve">, </v>
      </c>
      <c r="J11" s="44">
        <f>+G147</f>
        <v>0</v>
      </c>
    </row>
    <row r="12" spans="1:10" ht="14.25">
      <c r="A12" s="10"/>
      <c r="B12" s="10"/>
      <c r="C12" s="26"/>
      <c r="D12" s="41"/>
      <c r="E12" s="7"/>
      <c r="F12" s="8"/>
      <c r="G12" s="27">
        <f t="shared" si="0"/>
        <v>0</v>
      </c>
      <c r="I12" s="44" t="str">
        <f>+C165</f>
        <v xml:space="preserve">, </v>
      </c>
      <c r="J12" s="44">
        <f>+G165</f>
        <v>0</v>
      </c>
    </row>
    <row r="13" spans="1:10" ht="14.25">
      <c r="A13" s="10"/>
      <c r="B13" s="10"/>
      <c r="C13" s="26"/>
      <c r="D13" s="41"/>
      <c r="E13" s="7"/>
      <c r="F13" s="8"/>
      <c r="G13" s="27">
        <f t="shared" si="0"/>
        <v>0</v>
      </c>
      <c r="I13" s="44" t="str">
        <f>+C184</f>
        <v xml:space="preserve">, </v>
      </c>
      <c r="J13" s="44">
        <f>+G184</f>
        <v>0</v>
      </c>
    </row>
    <row r="14" spans="1:10" ht="14.25">
      <c r="A14" s="10"/>
      <c r="B14" s="10"/>
      <c r="C14" s="26"/>
      <c r="D14" s="41"/>
      <c r="E14" s="7"/>
      <c r="F14" s="8"/>
      <c r="G14" s="27">
        <f t="shared" si="0"/>
        <v>0</v>
      </c>
      <c r="I14" s="44" t="str">
        <f>+C202</f>
        <v xml:space="preserve">, </v>
      </c>
      <c r="J14" s="44">
        <f>+G202</f>
        <v>0</v>
      </c>
    </row>
    <row r="15" spans="1:10" ht="14.25">
      <c r="A15" s="10"/>
      <c r="B15" s="10"/>
      <c r="C15" s="26"/>
      <c r="D15" s="41"/>
      <c r="E15" s="7"/>
      <c r="F15" s="8"/>
      <c r="G15" s="27">
        <f t="shared" si="0"/>
        <v>0</v>
      </c>
      <c r="I15" s="44" t="str">
        <f>+C220</f>
        <v xml:space="preserve">, </v>
      </c>
      <c r="J15" s="44">
        <f>+G220</f>
        <v>0</v>
      </c>
    </row>
    <row r="16" spans="1:10" ht="14.25">
      <c r="A16" s="10"/>
      <c r="B16" s="10"/>
      <c r="C16" s="26"/>
      <c r="D16" s="41"/>
      <c r="E16" s="7"/>
      <c r="F16" s="8"/>
      <c r="G16" s="27">
        <f t="shared" si="0"/>
        <v>0</v>
      </c>
      <c r="I16" s="44" t="str">
        <f>+C238</f>
        <v xml:space="preserve">, </v>
      </c>
      <c r="J16" s="44">
        <f>+G238</f>
        <v>0</v>
      </c>
    </row>
    <row r="17" spans="1:10" ht="14.25">
      <c r="A17" s="10"/>
      <c r="B17" s="10"/>
      <c r="C17" s="26"/>
      <c r="D17" s="41"/>
      <c r="E17" s="7"/>
      <c r="F17" s="8"/>
      <c r="G17" s="27">
        <f t="shared" si="0"/>
        <v>0</v>
      </c>
      <c r="I17" s="44" t="str">
        <f>+C257</f>
        <v xml:space="preserve">, </v>
      </c>
      <c r="J17" s="44">
        <f>+G257</f>
        <v>0</v>
      </c>
    </row>
    <row r="18" spans="1:10" ht="15" thickBot="1">
      <c r="A18" s="10"/>
      <c r="B18" s="10"/>
      <c r="C18" s="28"/>
      <c r="D18" s="41"/>
      <c r="E18" s="24"/>
      <c r="F18" s="25"/>
      <c r="G18" s="37">
        <f t="shared" si="0"/>
        <v>0</v>
      </c>
      <c r="I18" s="44" t="str">
        <f>+C275</f>
        <v xml:space="preserve">, </v>
      </c>
      <c r="J18" s="44">
        <f>+G275</f>
        <v>0</v>
      </c>
    </row>
    <row r="19" spans="1:10" ht="15" thickBot="1">
      <c r="A19" s="10"/>
      <c r="B19" s="10"/>
      <c r="C19" s="333" t="str">
        <f>+A4&amp;", "&amp;B4</f>
        <v xml:space="preserve">Melissa Buus , Thai </v>
      </c>
      <c r="D19" s="334"/>
      <c r="E19" s="334"/>
      <c r="F19" s="38" t="s">
        <v>173</v>
      </c>
      <c r="G19" s="11">
        <f>SUM(G4:G18)</f>
        <v>30</v>
      </c>
      <c r="I19" s="44" t="str">
        <f>+C293</f>
        <v xml:space="preserve">, </v>
      </c>
      <c r="J19" s="44">
        <f>+G293</f>
        <v>0</v>
      </c>
    </row>
    <row r="20" spans="1:10" ht="15" thickBot="1">
      <c r="A20" s="4"/>
      <c r="B20" s="4"/>
      <c r="C20" s="4"/>
      <c r="D20" s="13"/>
      <c r="E20" s="4"/>
      <c r="F20" s="4"/>
      <c r="G20" s="4"/>
      <c r="I20" s="44" t="str">
        <f>+C312</f>
        <v xml:space="preserve">, </v>
      </c>
      <c r="J20" s="44">
        <f>+G312</f>
        <v>0</v>
      </c>
    </row>
    <row r="21" spans="1:10" ht="15" thickBot="1">
      <c r="A21" s="33" t="s">
        <v>0</v>
      </c>
      <c r="B21" s="42" t="s">
        <v>13</v>
      </c>
      <c r="C21" s="40" t="s">
        <v>2</v>
      </c>
      <c r="D21" s="35" t="s">
        <v>3</v>
      </c>
      <c r="E21" s="34" t="s">
        <v>8</v>
      </c>
      <c r="F21" s="34" t="s">
        <v>4</v>
      </c>
      <c r="G21" s="36" t="s">
        <v>5</v>
      </c>
      <c r="I21" s="44" t="str">
        <f>+C330</f>
        <v xml:space="preserve">, </v>
      </c>
      <c r="J21" s="44">
        <f>+G330</f>
        <v>0</v>
      </c>
    </row>
    <row r="22" spans="1:10" ht="15" thickBot="1">
      <c r="A22" s="39"/>
      <c r="B22" s="43"/>
      <c r="C22" s="41"/>
      <c r="D22" s="41"/>
      <c r="E22" s="30"/>
      <c r="F22" s="31"/>
      <c r="G22" s="32">
        <f t="shared" ref="G22:G36" si="1">IF(E22&lt;&gt;"",VLOOKUP(E22&amp;", "&amp;F22,PointSkema,2,FALSE),0)</f>
        <v>0</v>
      </c>
      <c r="I22" s="44" t="str">
        <f>+C348</f>
        <v xml:space="preserve">, </v>
      </c>
      <c r="J22" s="44">
        <f>+G348</f>
        <v>0</v>
      </c>
    </row>
    <row r="23" spans="1:10" ht="14.25">
      <c r="A23" s="10"/>
      <c r="B23" s="10"/>
      <c r="C23" s="26"/>
      <c r="D23" s="41"/>
      <c r="E23" s="7"/>
      <c r="F23" s="8"/>
      <c r="G23" s="27">
        <f t="shared" si="1"/>
        <v>0</v>
      </c>
      <c r="I23" s="44" t="str">
        <f>+C367</f>
        <v xml:space="preserve">, </v>
      </c>
      <c r="J23" s="44">
        <f>+G367</f>
        <v>0</v>
      </c>
    </row>
    <row r="24" spans="1:10" ht="14.25">
      <c r="A24" s="10"/>
      <c r="B24" s="10"/>
      <c r="C24" s="26"/>
      <c r="D24" s="41"/>
      <c r="E24" s="7"/>
      <c r="F24" s="8"/>
      <c r="G24" s="27">
        <f t="shared" si="1"/>
        <v>0</v>
      </c>
    </row>
    <row r="25" spans="1:10" ht="14.25">
      <c r="A25" s="10"/>
      <c r="B25" s="10"/>
      <c r="C25" s="26"/>
      <c r="D25" s="41"/>
      <c r="E25" s="7"/>
      <c r="F25" s="8"/>
      <c r="G25" s="27">
        <f t="shared" si="1"/>
        <v>0</v>
      </c>
    </row>
    <row r="26" spans="1:10" ht="14.25">
      <c r="A26" s="10"/>
      <c r="B26" s="10"/>
      <c r="C26" s="26"/>
      <c r="D26" s="41"/>
      <c r="E26" s="7"/>
      <c r="F26" s="8"/>
      <c r="G26" s="27">
        <f t="shared" si="1"/>
        <v>0</v>
      </c>
    </row>
    <row r="27" spans="1:10" ht="14.25">
      <c r="A27" s="10"/>
      <c r="B27" s="10"/>
      <c r="C27" s="26"/>
      <c r="D27" s="41"/>
      <c r="E27" s="7"/>
      <c r="F27" s="8"/>
      <c r="G27" s="27">
        <f t="shared" si="1"/>
        <v>0</v>
      </c>
    </row>
    <row r="28" spans="1:10" ht="14.25">
      <c r="A28" s="10"/>
      <c r="B28" s="10"/>
      <c r="C28" s="26"/>
      <c r="D28" s="41"/>
      <c r="E28" s="7"/>
      <c r="F28" s="8"/>
      <c r="G28" s="27">
        <f t="shared" si="1"/>
        <v>0</v>
      </c>
    </row>
    <row r="29" spans="1:10" ht="14.25">
      <c r="A29" s="10"/>
      <c r="B29" s="10"/>
      <c r="C29" s="26"/>
      <c r="D29" s="41"/>
      <c r="E29" s="7"/>
      <c r="F29" s="8"/>
      <c r="G29" s="27">
        <f t="shared" si="1"/>
        <v>0</v>
      </c>
    </row>
    <row r="30" spans="1:10" ht="14.25">
      <c r="A30" s="10"/>
      <c r="B30" s="10"/>
      <c r="C30" s="26"/>
      <c r="D30" s="41"/>
      <c r="E30" s="7"/>
      <c r="F30" s="8"/>
      <c r="G30" s="27">
        <f t="shared" si="1"/>
        <v>0</v>
      </c>
    </row>
    <row r="31" spans="1:10" ht="14.25">
      <c r="A31" s="10"/>
      <c r="B31" s="10"/>
      <c r="C31" s="26"/>
      <c r="D31" s="41"/>
      <c r="E31" s="7"/>
      <c r="F31" s="8"/>
      <c r="G31" s="27">
        <f t="shared" si="1"/>
        <v>0</v>
      </c>
    </row>
    <row r="32" spans="1:10" ht="14.25">
      <c r="A32" s="10"/>
      <c r="B32" s="10"/>
      <c r="C32" s="26"/>
      <c r="D32" s="41"/>
      <c r="E32" s="7"/>
      <c r="F32" s="8"/>
      <c r="G32" s="27">
        <f t="shared" si="1"/>
        <v>0</v>
      </c>
    </row>
    <row r="33" spans="1:7" ht="14.25">
      <c r="A33" s="10"/>
      <c r="B33" s="10"/>
      <c r="C33" s="26"/>
      <c r="D33" s="41"/>
      <c r="E33" s="7"/>
      <c r="F33" s="8"/>
      <c r="G33" s="27">
        <f t="shared" si="1"/>
        <v>0</v>
      </c>
    </row>
    <row r="34" spans="1:7" ht="14.25">
      <c r="A34" s="10"/>
      <c r="B34" s="10"/>
      <c r="C34" s="26"/>
      <c r="D34" s="41"/>
      <c r="E34" s="7"/>
      <c r="F34" s="8"/>
      <c r="G34" s="27">
        <f t="shared" si="1"/>
        <v>0</v>
      </c>
    </row>
    <row r="35" spans="1:7" ht="14.25">
      <c r="A35" s="10"/>
      <c r="B35" s="10"/>
      <c r="C35" s="26"/>
      <c r="D35" s="41"/>
      <c r="E35" s="7"/>
      <c r="F35" s="8"/>
      <c r="G35" s="27">
        <f t="shared" si="1"/>
        <v>0</v>
      </c>
    </row>
    <row r="36" spans="1:7" ht="15" thickBot="1">
      <c r="A36" s="10"/>
      <c r="B36" s="10"/>
      <c r="C36" s="28"/>
      <c r="D36" s="41"/>
      <c r="E36" s="24"/>
      <c r="F36" s="25"/>
      <c r="G36" s="37">
        <f t="shared" si="1"/>
        <v>0</v>
      </c>
    </row>
    <row r="37" spans="1:7" ht="15" thickBot="1">
      <c r="A37" s="10"/>
      <c r="B37" s="10"/>
      <c r="C37" s="333" t="str">
        <f>+A22&amp;", "&amp;B22</f>
        <v xml:space="preserve">, </v>
      </c>
      <c r="D37" s="334"/>
      <c r="E37" s="334"/>
      <c r="F37" s="38" t="s">
        <v>173</v>
      </c>
      <c r="G37" s="11">
        <f>SUM(G22:G36)</f>
        <v>0</v>
      </c>
    </row>
    <row r="38" spans="1:7" ht="15" thickBot="1">
      <c r="A38" s="4"/>
      <c r="B38" s="4"/>
      <c r="C38" s="4"/>
      <c r="D38" s="13"/>
      <c r="E38" s="4"/>
      <c r="F38" s="4"/>
      <c r="G38" s="4"/>
    </row>
    <row r="39" spans="1:7" ht="15" thickBot="1">
      <c r="A39" s="33" t="s">
        <v>0</v>
      </c>
      <c r="B39" s="42" t="s">
        <v>13</v>
      </c>
      <c r="C39" s="40" t="s">
        <v>2</v>
      </c>
      <c r="D39" s="35" t="s">
        <v>3</v>
      </c>
      <c r="E39" s="34" t="s">
        <v>8</v>
      </c>
      <c r="F39" s="34" t="s">
        <v>4</v>
      </c>
      <c r="G39" s="36" t="s">
        <v>5</v>
      </c>
    </row>
    <row r="40" spans="1:7" ht="15" thickBot="1">
      <c r="A40" s="39"/>
      <c r="B40" s="43"/>
      <c r="C40" s="41"/>
      <c r="D40" s="41"/>
      <c r="E40" s="30"/>
      <c r="F40" s="31"/>
      <c r="G40" s="32">
        <f t="shared" ref="G40:G54" si="2">IF(E40&lt;&gt;"",VLOOKUP(E40&amp;", "&amp;F40,PointSkema,2,FALSE),0)</f>
        <v>0</v>
      </c>
    </row>
    <row r="41" spans="1:7" ht="14.25">
      <c r="A41" s="10"/>
      <c r="B41" s="10"/>
      <c r="C41" s="26"/>
      <c r="D41" s="41"/>
      <c r="E41" s="7"/>
      <c r="F41" s="8"/>
      <c r="G41" s="27">
        <f t="shared" si="2"/>
        <v>0</v>
      </c>
    </row>
    <row r="42" spans="1:7" ht="14.25">
      <c r="A42" s="10"/>
      <c r="B42" s="10"/>
      <c r="C42" s="26"/>
      <c r="D42" s="41"/>
      <c r="E42" s="7"/>
      <c r="F42" s="8"/>
      <c r="G42" s="27">
        <f t="shared" si="2"/>
        <v>0</v>
      </c>
    </row>
    <row r="43" spans="1:7" ht="14.25">
      <c r="A43" s="10"/>
      <c r="B43" s="10"/>
      <c r="C43" s="26"/>
      <c r="D43" s="41"/>
      <c r="E43" s="7"/>
      <c r="F43" s="8"/>
      <c r="G43" s="27">
        <f t="shared" si="2"/>
        <v>0</v>
      </c>
    </row>
    <row r="44" spans="1:7" ht="14.25">
      <c r="A44" s="10"/>
      <c r="B44" s="10"/>
      <c r="C44" s="26"/>
      <c r="D44" s="41"/>
      <c r="E44" s="7"/>
      <c r="F44" s="8"/>
      <c r="G44" s="27">
        <f t="shared" si="2"/>
        <v>0</v>
      </c>
    </row>
    <row r="45" spans="1:7" ht="14.25">
      <c r="A45" s="10"/>
      <c r="B45" s="10"/>
      <c r="C45" s="26"/>
      <c r="D45" s="41"/>
      <c r="E45" s="7"/>
      <c r="F45" s="8"/>
      <c r="G45" s="27">
        <f t="shared" si="2"/>
        <v>0</v>
      </c>
    </row>
    <row r="46" spans="1:7" ht="14.25">
      <c r="A46" s="10"/>
      <c r="B46" s="10"/>
      <c r="C46" s="26"/>
      <c r="D46" s="41"/>
      <c r="E46" s="7"/>
      <c r="F46" s="8"/>
      <c r="G46" s="27">
        <f t="shared" si="2"/>
        <v>0</v>
      </c>
    </row>
    <row r="47" spans="1:7" ht="14.25">
      <c r="A47" s="10"/>
      <c r="B47" s="10"/>
      <c r="C47" s="26"/>
      <c r="D47" s="41"/>
      <c r="E47" s="7"/>
      <c r="F47" s="8"/>
      <c r="G47" s="27">
        <f t="shared" si="2"/>
        <v>0</v>
      </c>
    </row>
    <row r="48" spans="1:7" ht="14.25">
      <c r="A48" s="10"/>
      <c r="B48" s="10"/>
      <c r="C48" s="26"/>
      <c r="D48" s="41"/>
      <c r="E48" s="7"/>
      <c r="F48" s="8"/>
      <c r="G48" s="27">
        <f t="shared" si="2"/>
        <v>0</v>
      </c>
    </row>
    <row r="49" spans="1:7" ht="14.25">
      <c r="A49" s="10"/>
      <c r="B49" s="10"/>
      <c r="C49" s="26"/>
      <c r="D49" s="41"/>
      <c r="E49" s="7"/>
      <c r="F49" s="8"/>
      <c r="G49" s="27">
        <f t="shared" si="2"/>
        <v>0</v>
      </c>
    </row>
    <row r="50" spans="1:7" ht="14.25">
      <c r="A50" s="10"/>
      <c r="B50" s="10"/>
      <c r="C50" s="26"/>
      <c r="D50" s="41"/>
      <c r="E50" s="7"/>
      <c r="F50" s="8"/>
      <c r="G50" s="27">
        <f t="shared" si="2"/>
        <v>0</v>
      </c>
    </row>
    <row r="51" spans="1:7" ht="14.25">
      <c r="A51" s="10"/>
      <c r="B51" s="10"/>
      <c r="C51" s="26"/>
      <c r="D51" s="41"/>
      <c r="E51" s="7"/>
      <c r="F51" s="8"/>
      <c r="G51" s="27">
        <f t="shared" si="2"/>
        <v>0</v>
      </c>
    </row>
    <row r="52" spans="1:7" ht="14.25">
      <c r="A52" s="10"/>
      <c r="B52" s="10"/>
      <c r="C52" s="26"/>
      <c r="D52" s="41"/>
      <c r="E52" s="7"/>
      <c r="F52" s="8"/>
      <c r="G52" s="27">
        <f t="shared" si="2"/>
        <v>0</v>
      </c>
    </row>
    <row r="53" spans="1:7" ht="14.25">
      <c r="A53" s="10"/>
      <c r="B53" s="10"/>
      <c r="C53" s="26"/>
      <c r="D53" s="41"/>
      <c r="E53" s="7"/>
      <c r="F53" s="8"/>
      <c r="G53" s="27">
        <f t="shared" si="2"/>
        <v>0</v>
      </c>
    </row>
    <row r="54" spans="1:7" ht="15" thickBot="1">
      <c r="A54" s="10"/>
      <c r="B54" s="10"/>
      <c r="C54" s="28"/>
      <c r="D54" s="41"/>
      <c r="E54" s="24"/>
      <c r="F54" s="25"/>
      <c r="G54" s="37">
        <f t="shared" si="2"/>
        <v>0</v>
      </c>
    </row>
    <row r="55" spans="1:7" ht="15" thickBot="1">
      <c r="A55" s="10"/>
      <c r="B55" s="10"/>
      <c r="C55" s="333" t="str">
        <f>+A40&amp;", "&amp;B40</f>
        <v xml:space="preserve">, </v>
      </c>
      <c r="D55" s="334"/>
      <c r="E55" s="334"/>
      <c r="F55" s="38" t="s">
        <v>173</v>
      </c>
      <c r="G55" s="11">
        <f>SUM(G40:G54)</f>
        <v>0</v>
      </c>
    </row>
    <row r="56" spans="1:7" ht="14.25">
      <c r="A56" s="4"/>
      <c r="B56" s="4"/>
      <c r="C56" s="4"/>
      <c r="D56" s="13"/>
      <c r="E56" s="4"/>
      <c r="F56" s="4"/>
      <c r="G56" s="4"/>
    </row>
    <row r="57" spans="1:7" ht="15" thickBot="1">
      <c r="A57" s="4"/>
      <c r="B57" s="4"/>
      <c r="C57" s="4"/>
      <c r="D57" s="13"/>
      <c r="E57" s="4"/>
      <c r="F57" s="4"/>
      <c r="G57" s="4"/>
    </row>
    <row r="58" spans="1:7" ht="15" thickBot="1">
      <c r="A58" s="33" t="s">
        <v>0</v>
      </c>
      <c r="B58" s="42" t="s">
        <v>13</v>
      </c>
      <c r="C58" s="40" t="s">
        <v>2</v>
      </c>
      <c r="D58" s="35" t="s">
        <v>3</v>
      </c>
      <c r="E58" s="34" t="s">
        <v>8</v>
      </c>
      <c r="F58" s="34" t="s">
        <v>4</v>
      </c>
      <c r="G58" s="36" t="s">
        <v>5</v>
      </c>
    </row>
    <row r="59" spans="1:7" ht="15" thickBot="1">
      <c r="A59" s="39"/>
      <c r="B59" s="43"/>
      <c r="C59" s="41"/>
      <c r="D59" s="41"/>
      <c r="E59" s="30"/>
      <c r="F59" s="31"/>
      <c r="G59" s="32">
        <f t="shared" ref="G59:G73" si="3">IF(E59&lt;&gt;"",VLOOKUP(E59&amp;", "&amp;F59,PointSkema,2,FALSE),0)</f>
        <v>0</v>
      </c>
    </row>
    <row r="60" spans="1:7" ht="14.25">
      <c r="A60" s="10"/>
      <c r="B60" s="10"/>
      <c r="C60" s="26"/>
      <c r="D60" s="41"/>
      <c r="E60" s="7"/>
      <c r="F60" s="8"/>
      <c r="G60" s="27">
        <f t="shared" si="3"/>
        <v>0</v>
      </c>
    </row>
    <row r="61" spans="1:7" ht="14.25">
      <c r="A61" s="10"/>
      <c r="B61" s="10"/>
      <c r="C61" s="26"/>
      <c r="D61" s="41"/>
      <c r="E61" s="7"/>
      <c r="F61" s="8"/>
      <c r="G61" s="27">
        <f t="shared" si="3"/>
        <v>0</v>
      </c>
    </row>
    <row r="62" spans="1:7" ht="14.25">
      <c r="A62" s="10"/>
      <c r="B62" s="10"/>
      <c r="C62" s="26"/>
      <c r="D62" s="41"/>
      <c r="E62" s="7"/>
      <c r="F62" s="8"/>
      <c r="G62" s="27">
        <f t="shared" si="3"/>
        <v>0</v>
      </c>
    </row>
    <row r="63" spans="1:7" ht="14.25">
      <c r="A63" s="10"/>
      <c r="B63" s="10"/>
      <c r="C63" s="26"/>
      <c r="D63" s="41"/>
      <c r="E63" s="7"/>
      <c r="F63" s="8"/>
      <c r="G63" s="27">
        <f t="shared" si="3"/>
        <v>0</v>
      </c>
    </row>
    <row r="64" spans="1:7" ht="14.25">
      <c r="A64" s="10"/>
      <c r="B64" s="10"/>
      <c r="C64" s="26"/>
      <c r="D64" s="41"/>
      <c r="E64" s="7"/>
      <c r="F64" s="8"/>
      <c r="G64" s="27">
        <f t="shared" si="3"/>
        <v>0</v>
      </c>
    </row>
    <row r="65" spans="1:7" ht="14.25">
      <c r="A65" s="10"/>
      <c r="B65" s="10"/>
      <c r="C65" s="26"/>
      <c r="D65" s="41"/>
      <c r="E65" s="7"/>
      <c r="F65" s="8"/>
      <c r="G65" s="27">
        <f t="shared" si="3"/>
        <v>0</v>
      </c>
    </row>
    <row r="66" spans="1:7" ht="14.25">
      <c r="A66" s="10"/>
      <c r="B66" s="10"/>
      <c r="C66" s="26"/>
      <c r="D66" s="41"/>
      <c r="E66" s="7"/>
      <c r="F66" s="8"/>
      <c r="G66" s="27">
        <f t="shared" si="3"/>
        <v>0</v>
      </c>
    </row>
    <row r="67" spans="1:7" ht="14.25">
      <c r="A67" s="10"/>
      <c r="B67" s="10"/>
      <c r="C67" s="26"/>
      <c r="D67" s="41"/>
      <c r="E67" s="7"/>
      <c r="F67" s="8"/>
      <c r="G67" s="27">
        <f t="shared" si="3"/>
        <v>0</v>
      </c>
    </row>
    <row r="68" spans="1:7" ht="14.25">
      <c r="A68" s="10"/>
      <c r="B68" s="10"/>
      <c r="C68" s="26"/>
      <c r="D68" s="41"/>
      <c r="E68" s="7"/>
      <c r="F68" s="8"/>
      <c r="G68" s="27">
        <f t="shared" si="3"/>
        <v>0</v>
      </c>
    </row>
    <row r="69" spans="1:7" ht="14.25">
      <c r="A69" s="10"/>
      <c r="B69" s="10"/>
      <c r="C69" s="26"/>
      <c r="D69" s="41"/>
      <c r="E69" s="7"/>
      <c r="F69" s="8"/>
      <c r="G69" s="27">
        <f t="shared" si="3"/>
        <v>0</v>
      </c>
    </row>
    <row r="70" spans="1:7" ht="14.25">
      <c r="A70" s="10"/>
      <c r="B70" s="10"/>
      <c r="C70" s="26"/>
      <c r="D70" s="41"/>
      <c r="E70" s="7"/>
      <c r="F70" s="8"/>
      <c r="G70" s="27">
        <f t="shared" si="3"/>
        <v>0</v>
      </c>
    </row>
    <row r="71" spans="1:7" ht="14.25">
      <c r="A71" s="10"/>
      <c r="B71" s="10"/>
      <c r="C71" s="26"/>
      <c r="D71" s="41"/>
      <c r="E71" s="7"/>
      <c r="F71" s="8"/>
      <c r="G71" s="27">
        <f t="shared" si="3"/>
        <v>0</v>
      </c>
    </row>
    <row r="72" spans="1:7" ht="14.25">
      <c r="A72" s="10"/>
      <c r="B72" s="10"/>
      <c r="C72" s="26"/>
      <c r="D72" s="41"/>
      <c r="E72" s="7"/>
      <c r="F72" s="8"/>
      <c r="G72" s="27">
        <f t="shared" si="3"/>
        <v>0</v>
      </c>
    </row>
    <row r="73" spans="1:7" ht="15" thickBot="1">
      <c r="A73" s="10"/>
      <c r="B73" s="10"/>
      <c r="C73" s="28"/>
      <c r="D73" s="41"/>
      <c r="E73" s="24"/>
      <c r="F73" s="25"/>
      <c r="G73" s="37">
        <f t="shared" si="3"/>
        <v>0</v>
      </c>
    </row>
    <row r="74" spans="1:7" ht="15" thickBot="1">
      <c r="A74" s="10"/>
      <c r="B74" s="10"/>
      <c r="C74" s="333" t="str">
        <f>+A59&amp;", "&amp;B59</f>
        <v xml:space="preserve">, </v>
      </c>
      <c r="D74" s="334"/>
      <c r="E74" s="334"/>
      <c r="F74" s="38" t="s">
        <v>173</v>
      </c>
      <c r="G74" s="11">
        <f>SUM(G59:G73)</f>
        <v>0</v>
      </c>
    </row>
    <row r="75" spans="1:7" ht="15" thickBot="1">
      <c r="A75" s="4"/>
      <c r="B75" s="4"/>
      <c r="C75" s="4"/>
      <c r="D75" s="13"/>
      <c r="E75" s="4"/>
      <c r="F75" s="4"/>
      <c r="G75" s="4"/>
    </row>
    <row r="76" spans="1:7" ht="15" thickBot="1">
      <c r="A76" s="33" t="s">
        <v>0</v>
      </c>
      <c r="B76" s="42" t="s">
        <v>13</v>
      </c>
      <c r="C76" s="40" t="s">
        <v>2</v>
      </c>
      <c r="D76" s="35" t="s">
        <v>3</v>
      </c>
      <c r="E76" s="34" t="s">
        <v>8</v>
      </c>
      <c r="F76" s="34" t="s">
        <v>4</v>
      </c>
      <c r="G76" s="36" t="s">
        <v>5</v>
      </c>
    </row>
    <row r="77" spans="1:7" ht="15" thickBot="1">
      <c r="A77" s="39"/>
      <c r="B77" s="43"/>
      <c r="C77" s="41"/>
      <c r="D77" s="41"/>
      <c r="E77" s="30"/>
      <c r="F77" s="31"/>
      <c r="G77" s="32">
        <f t="shared" ref="G77:G91" si="4">IF(E77&lt;&gt;"",VLOOKUP(E77&amp;", "&amp;F77,PointSkema,2,FALSE),0)</f>
        <v>0</v>
      </c>
    </row>
    <row r="78" spans="1:7" ht="14.25">
      <c r="A78" s="10"/>
      <c r="B78" s="10"/>
      <c r="C78" s="26"/>
      <c r="D78" s="41"/>
      <c r="E78" s="7"/>
      <c r="F78" s="8"/>
      <c r="G78" s="27">
        <f t="shared" si="4"/>
        <v>0</v>
      </c>
    </row>
    <row r="79" spans="1:7" ht="14.25">
      <c r="A79" s="10"/>
      <c r="B79" s="10"/>
      <c r="C79" s="26"/>
      <c r="D79" s="41"/>
      <c r="E79" s="7"/>
      <c r="F79" s="8"/>
      <c r="G79" s="27">
        <f t="shared" si="4"/>
        <v>0</v>
      </c>
    </row>
    <row r="80" spans="1:7" ht="14.25">
      <c r="A80" s="10"/>
      <c r="B80" s="10"/>
      <c r="C80" s="26"/>
      <c r="D80" s="41"/>
      <c r="E80" s="7"/>
      <c r="F80" s="8"/>
      <c r="G80" s="27">
        <f t="shared" si="4"/>
        <v>0</v>
      </c>
    </row>
    <row r="81" spans="1:7" ht="14.25">
      <c r="A81" s="10"/>
      <c r="B81" s="10"/>
      <c r="C81" s="26"/>
      <c r="D81" s="41"/>
      <c r="E81" s="7"/>
      <c r="F81" s="8"/>
      <c r="G81" s="27">
        <f t="shared" si="4"/>
        <v>0</v>
      </c>
    </row>
    <row r="82" spans="1:7" ht="14.25">
      <c r="A82" s="10"/>
      <c r="B82" s="10"/>
      <c r="C82" s="26"/>
      <c r="D82" s="41"/>
      <c r="E82" s="7"/>
      <c r="F82" s="8"/>
      <c r="G82" s="27">
        <f t="shared" si="4"/>
        <v>0</v>
      </c>
    </row>
    <row r="83" spans="1:7" ht="14.25">
      <c r="A83" s="10"/>
      <c r="B83" s="10"/>
      <c r="C83" s="26"/>
      <c r="D83" s="41"/>
      <c r="E83" s="7"/>
      <c r="F83" s="8"/>
      <c r="G83" s="27">
        <f t="shared" si="4"/>
        <v>0</v>
      </c>
    </row>
    <row r="84" spans="1:7" ht="14.25">
      <c r="A84" s="10"/>
      <c r="B84" s="10"/>
      <c r="C84" s="26"/>
      <c r="D84" s="41"/>
      <c r="E84" s="7"/>
      <c r="F84" s="8"/>
      <c r="G84" s="27">
        <f t="shared" si="4"/>
        <v>0</v>
      </c>
    </row>
    <row r="85" spans="1:7" ht="14.25">
      <c r="A85" s="10"/>
      <c r="B85" s="10"/>
      <c r="C85" s="26"/>
      <c r="D85" s="41"/>
      <c r="E85" s="7"/>
      <c r="F85" s="8"/>
      <c r="G85" s="27">
        <f t="shared" si="4"/>
        <v>0</v>
      </c>
    </row>
    <row r="86" spans="1:7" ht="14.25">
      <c r="A86" s="10"/>
      <c r="B86" s="10"/>
      <c r="C86" s="26"/>
      <c r="D86" s="41"/>
      <c r="E86" s="7"/>
      <c r="F86" s="8"/>
      <c r="G86" s="27">
        <f t="shared" si="4"/>
        <v>0</v>
      </c>
    </row>
    <row r="87" spans="1:7" ht="14.25">
      <c r="A87" s="10"/>
      <c r="B87" s="10"/>
      <c r="C87" s="26"/>
      <c r="D87" s="41"/>
      <c r="E87" s="7"/>
      <c r="F87" s="8"/>
      <c r="G87" s="27">
        <f t="shared" si="4"/>
        <v>0</v>
      </c>
    </row>
    <row r="88" spans="1:7" ht="14.25">
      <c r="A88" s="10"/>
      <c r="B88" s="10"/>
      <c r="C88" s="26"/>
      <c r="D88" s="41"/>
      <c r="E88" s="7"/>
      <c r="F88" s="8"/>
      <c r="G88" s="27">
        <f t="shared" si="4"/>
        <v>0</v>
      </c>
    </row>
    <row r="89" spans="1:7" ht="14.25">
      <c r="A89" s="10"/>
      <c r="B89" s="10"/>
      <c r="C89" s="26"/>
      <c r="D89" s="41"/>
      <c r="E89" s="7"/>
      <c r="F89" s="8"/>
      <c r="G89" s="27">
        <f t="shared" si="4"/>
        <v>0</v>
      </c>
    </row>
    <row r="90" spans="1:7" ht="14.25">
      <c r="A90" s="10"/>
      <c r="B90" s="10"/>
      <c r="C90" s="26"/>
      <c r="D90" s="41"/>
      <c r="E90" s="7"/>
      <c r="F90" s="8"/>
      <c r="G90" s="27">
        <f t="shared" si="4"/>
        <v>0</v>
      </c>
    </row>
    <row r="91" spans="1:7" ht="15" thickBot="1">
      <c r="A91" s="10"/>
      <c r="B91" s="10"/>
      <c r="C91" s="28"/>
      <c r="D91" s="41"/>
      <c r="E91" s="24"/>
      <c r="F91" s="25"/>
      <c r="G91" s="37">
        <f t="shared" si="4"/>
        <v>0</v>
      </c>
    </row>
    <row r="92" spans="1:7" ht="15" thickBot="1">
      <c r="A92" s="10"/>
      <c r="B92" s="10"/>
      <c r="C92" s="333" t="str">
        <f>+A77&amp;", "&amp;B77</f>
        <v xml:space="preserve">, </v>
      </c>
      <c r="D92" s="334"/>
      <c r="E92" s="334"/>
      <c r="F92" s="38" t="s">
        <v>173</v>
      </c>
      <c r="G92" s="11">
        <f>SUM(G77:G91)</f>
        <v>0</v>
      </c>
    </row>
    <row r="93" spans="1:7" ht="15" thickBot="1">
      <c r="A93" s="4"/>
      <c r="B93" s="4"/>
      <c r="C93" s="4"/>
      <c r="D93" s="13"/>
      <c r="E93" s="4"/>
      <c r="F93" s="4"/>
      <c r="G93" s="4"/>
    </row>
    <row r="94" spans="1:7" ht="15" thickBot="1">
      <c r="A94" s="33" t="s">
        <v>0</v>
      </c>
      <c r="B94" s="42" t="s">
        <v>13</v>
      </c>
      <c r="C94" s="40" t="s">
        <v>2</v>
      </c>
      <c r="D94" s="35" t="s">
        <v>3</v>
      </c>
      <c r="E94" s="34" t="s">
        <v>8</v>
      </c>
      <c r="F94" s="34" t="s">
        <v>4</v>
      </c>
      <c r="G94" s="36" t="s">
        <v>5</v>
      </c>
    </row>
    <row r="95" spans="1:7" ht="15" thickBot="1">
      <c r="A95" s="39"/>
      <c r="B95" s="43"/>
      <c r="C95" s="41"/>
      <c r="D95" s="29"/>
      <c r="E95" s="30"/>
      <c r="F95" s="31"/>
      <c r="G95" s="32">
        <f t="shared" ref="G95:G109" si="5">IF(E95&lt;&gt;"",VLOOKUP(E95&amp;", "&amp;F95,PointSkema,2,FALSE),0)</f>
        <v>0</v>
      </c>
    </row>
    <row r="96" spans="1:7" ht="14.25">
      <c r="A96" s="10"/>
      <c r="B96" s="10"/>
      <c r="C96" s="26"/>
      <c r="D96" s="6"/>
      <c r="E96" s="7"/>
      <c r="F96" s="8"/>
      <c r="G96" s="27">
        <f t="shared" si="5"/>
        <v>0</v>
      </c>
    </row>
    <row r="97" spans="1:7" ht="14.25">
      <c r="A97" s="10"/>
      <c r="B97" s="10"/>
      <c r="C97" s="26"/>
      <c r="D97" s="6"/>
      <c r="E97" s="7"/>
      <c r="F97" s="8"/>
      <c r="G97" s="27">
        <f t="shared" si="5"/>
        <v>0</v>
      </c>
    </row>
    <row r="98" spans="1:7" ht="14.25">
      <c r="A98" s="10"/>
      <c r="B98" s="10"/>
      <c r="C98" s="26"/>
      <c r="D98" s="6"/>
      <c r="E98" s="7"/>
      <c r="F98" s="8"/>
      <c r="G98" s="27">
        <f t="shared" si="5"/>
        <v>0</v>
      </c>
    </row>
    <row r="99" spans="1:7" ht="14.25">
      <c r="A99" s="10"/>
      <c r="B99" s="10"/>
      <c r="C99" s="26"/>
      <c r="D99" s="6"/>
      <c r="E99" s="7"/>
      <c r="F99" s="8"/>
      <c r="G99" s="27">
        <f t="shared" si="5"/>
        <v>0</v>
      </c>
    </row>
    <row r="100" spans="1:7" ht="14.25">
      <c r="A100" s="10"/>
      <c r="B100" s="10"/>
      <c r="C100" s="26"/>
      <c r="D100" s="6"/>
      <c r="E100" s="7"/>
      <c r="F100" s="8"/>
      <c r="G100" s="27">
        <f t="shared" si="5"/>
        <v>0</v>
      </c>
    </row>
    <row r="101" spans="1:7" ht="14.25">
      <c r="A101" s="10"/>
      <c r="B101" s="10"/>
      <c r="C101" s="26"/>
      <c r="D101" s="6"/>
      <c r="E101" s="7"/>
      <c r="F101" s="8"/>
      <c r="G101" s="27">
        <f t="shared" si="5"/>
        <v>0</v>
      </c>
    </row>
    <row r="102" spans="1:7" ht="14.25">
      <c r="A102" s="10"/>
      <c r="B102" s="10"/>
      <c r="C102" s="26"/>
      <c r="D102" s="6"/>
      <c r="E102" s="7"/>
      <c r="F102" s="8"/>
      <c r="G102" s="27">
        <f t="shared" si="5"/>
        <v>0</v>
      </c>
    </row>
    <row r="103" spans="1:7" ht="14.25">
      <c r="A103" s="10"/>
      <c r="B103" s="10"/>
      <c r="C103" s="26"/>
      <c r="D103" s="6"/>
      <c r="E103" s="7"/>
      <c r="F103" s="8"/>
      <c r="G103" s="27">
        <f t="shared" si="5"/>
        <v>0</v>
      </c>
    </row>
    <row r="104" spans="1:7" ht="14.25">
      <c r="A104" s="10"/>
      <c r="B104" s="10"/>
      <c r="C104" s="26"/>
      <c r="D104" s="6"/>
      <c r="E104" s="7"/>
      <c r="F104" s="8"/>
      <c r="G104" s="27">
        <f t="shared" si="5"/>
        <v>0</v>
      </c>
    </row>
    <row r="105" spans="1:7" ht="14.25">
      <c r="A105" s="10"/>
      <c r="B105" s="10"/>
      <c r="C105" s="26"/>
      <c r="D105" s="6"/>
      <c r="E105" s="7"/>
      <c r="F105" s="8"/>
      <c r="G105" s="27">
        <f t="shared" si="5"/>
        <v>0</v>
      </c>
    </row>
    <row r="106" spans="1:7" ht="14.25">
      <c r="A106" s="10"/>
      <c r="B106" s="10"/>
      <c r="C106" s="26"/>
      <c r="D106" s="6"/>
      <c r="E106" s="7"/>
      <c r="F106" s="8"/>
      <c r="G106" s="27">
        <f t="shared" si="5"/>
        <v>0</v>
      </c>
    </row>
    <row r="107" spans="1:7" ht="14.25">
      <c r="A107" s="10"/>
      <c r="B107" s="10"/>
      <c r="C107" s="26"/>
      <c r="D107" s="6"/>
      <c r="E107" s="7"/>
      <c r="F107" s="8"/>
      <c r="G107" s="27">
        <f t="shared" si="5"/>
        <v>0</v>
      </c>
    </row>
    <row r="108" spans="1:7" ht="14.25">
      <c r="A108" s="10"/>
      <c r="B108" s="10"/>
      <c r="C108" s="26"/>
      <c r="D108" s="6"/>
      <c r="E108" s="7"/>
      <c r="F108" s="8"/>
      <c r="G108" s="27">
        <f t="shared" si="5"/>
        <v>0</v>
      </c>
    </row>
    <row r="109" spans="1:7" ht="15" thickBot="1">
      <c r="A109" s="10"/>
      <c r="B109" s="10"/>
      <c r="C109" s="28"/>
      <c r="D109" s="23"/>
      <c r="E109" s="24"/>
      <c r="F109" s="25"/>
      <c r="G109" s="37">
        <f t="shared" si="5"/>
        <v>0</v>
      </c>
    </row>
    <row r="110" spans="1:7" ht="15" thickBot="1">
      <c r="A110" s="10"/>
      <c r="B110" s="10"/>
      <c r="C110" s="333" t="str">
        <f>+A95&amp;", "&amp;B95</f>
        <v xml:space="preserve">, </v>
      </c>
      <c r="D110" s="334"/>
      <c r="E110" s="334"/>
      <c r="F110" s="38" t="s">
        <v>173</v>
      </c>
      <c r="G110" s="11">
        <f>SUM(G95:G109)</f>
        <v>0</v>
      </c>
    </row>
    <row r="111" spans="1:7" ht="14.25">
      <c r="A111" s="4"/>
      <c r="B111" s="4"/>
      <c r="C111" s="4"/>
      <c r="D111" s="13"/>
      <c r="E111" s="4"/>
      <c r="F111" s="4"/>
      <c r="G111" s="4"/>
    </row>
    <row r="112" spans="1:7" ht="15" thickBot="1">
      <c r="A112" s="4"/>
      <c r="B112" s="4"/>
      <c r="C112" s="4"/>
      <c r="D112" s="13"/>
      <c r="E112" s="4"/>
      <c r="F112" s="4"/>
      <c r="G112" s="4"/>
    </row>
    <row r="113" spans="1:7" ht="15" thickBot="1">
      <c r="A113" s="33" t="s">
        <v>0</v>
      </c>
      <c r="B113" s="42" t="s">
        <v>13</v>
      </c>
      <c r="C113" s="40" t="s">
        <v>2</v>
      </c>
      <c r="D113" s="35" t="s">
        <v>3</v>
      </c>
      <c r="E113" s="34" t="s">
        <v>8</v>
      </c>
      <c r="F113" s="34" t="s">
        <v>4</v>
      </c>
      <c r="G113" s="36" t="s">
        <v>5</v>
      </c>
    </row>
    <row r="114" spans="1:7" ht="15" thickBot="1">
      <c r="A114" s="39"/>
      <c r="B114" s="43"/>
      <c r="C114" s="41"/>
      <c r="D114" s="29"/>
      <c r="E114" s="30"/>
      <c r="F114" s="31"/>
      <c r="G114" s="32">
        <f t="shared" ref="G114:G128" si="6">IF(E114&lt;&gt;"",VLOOKUP(E114&amp;", "&amp;F114,PointSkema,2,FALSE),0)</f>
        <v>0</v>
      </c>
    </row>
    <row r="115" spans="1:7" ht="14.25">
      <c r="A115" s="10"/>
      <c r="B115" s="10"/>
      <c r="C115" s="26"/>
      <c r="D115" s="6"/>
      <c r="E115" s="7"/>
      <c r="F115" s="8"/>
      <c r="G115" s="27">
        <f t="shared" si="6"/>
        <v>0</v>
      </c>
    </row>
    <row r="116" spans="1:7" ht="14.25">
      <c r="A116" s="10"/>
      <c r="B116" s="10"/>
      <c r="C116" s="26"/>
      <c r="D116" s="6"/>
      <c r="E116" s="7"/>
      <c r="F116" s="8"/>
      <c r="G116" s="27">
        <f t="shared" si="6"/>
        <v>0</v>
      </c>
    </row>
    <row r="117" spans="1:7" ht="14.25">
      <c r="A117" s="10"/>
      <c r="B117" s="10"/>
      <c r="C117" s="26"/>
      <c r="D117" s="6"/>
      <c r="E117" s="7"/>
      <c r="F117" s="8"/>
      <c r="G117" s="27">
        <f t="shared" si="6"/>
        <v>0</v>
      </c>
    </row>
    <row r="118" spans="1:7" ht="14.25">
      <c r="A118" s="10"/>
      <c r="B118" s="10"/>
      <c r="C118" s="26"/>
      <c r="D118" s="6"/>
      <c r="E118" s="7"/>
      <c r="F118" s="8"/>
      <c r="G118" s="27">
        <f t="shared" si="6"/>
        <v>0</v>
      </c>
    </row>
    <row r="119" spans="1:7" ht="14.25">
      <c r="A119" s="10"/>
      <c r="B119" s="10"/>
      <c r="C119" s="26"/>
      <c r="D119" s="6"/>
      <c r="E119" s="7"/>
      <c r="F119" s="8"/>
      <c r="G119" s="27">
        <f t="shared" si="6"/>
        <v>0</v>
      </c>
    </row>
    <row r="120" spans="1:7" ht="14.25">
      <c r="A120" s="10"/>
      <c r="B120" s="10"/>
      <c r="C120" s="26"/>
      <c r="D120" s="6"/>
      <c r="E120" s="7"/>
      <c r="F120" s="8"/>
      <c r="G120" s="27">
        <f t="shared" si="6"/>
        <v>0</v>
      </c>
    </row>
    <row r="121" spans="1:7" ht="14.25">
      <c r="A121" s="10"/>
      <c r="B121" s="10"/>
      <c r="C121" s="26"/>
      <c r="D121" s="6"/>
      <c r="E121" s="7"/>
      <c r="F121" s="8"/>
      <c r="G121" s="27">
        <f t="shared" si="6"/>
        <v>0</v>
      </c>
    </row>
    <row r="122" spans="1:7" ht="14.25">
      <c r="A122" s="10"/>
      <c r="B122" s="10"/>
      <c r="C122" s="26"/>
      <c r="D122" s="6"/>
      <c r="E122" s="7"/>
      <c r="F122" s="8"/>
      <c r="G122" s="27">
        <f t="shared" si="6"/>
        <v>0</v>
      </c>
    </row>
    <row r="123" spans="1:7" ht="14.25">
      <c r="A123" s="10"/>
      <c r="B123" s="10"/>
      <c r="C123" s="26"/>
      <c r="D123" s="6"/>
      <c r="E123" s="7"/>
      <c r="F123" s="8"/>
      <c r="G123" s="27">
        <f t="shared" si="6"/>
        <v>0</v>
      </c>
    </row>
    <row r="124" spans="1:7" ht="14.25">
      <c r="A124" s="10"/>
      <c r="B124" s="10"/>
      <c r="C124" s="26"/>
      <c r="D124" s="6"/>
      <c r="E124" s="7"/>
      <c r="F124" s="8"/>
      <c r="G124" s="27">
        <f t="shared" si="6"/>
        <v>0</v>
      </c>
    </row>
    <row r="125" spans="1:7" ht="14.25">
      <c r="A125" s="10"/>
      <c r="B125" s="10"/>
      <c r="C125" s="26"/>
      <c r="D125" s="6"/>
      <c r="E125" s="7"/>
      <c r="F125" s="8"/>
      <c r="G125" s="27">
        <f t="shared" si="6"/>
        <v>0</v>
      </c>
    </row>
    <row r="126" spans="1:7" ht="14.25">
      <c r="A126" s="10"/>
      <c r="B126" s="10"/>
      <c r="C126" s="26"/>
      <c r="D126" s="6"/>
      <c r="E126" s="7"/>
      <c r="F126" s="8"/>
      <c r="G126" s="27">
        <f t="shared" si="6"/>
        <v>0</v>
      </c>
    </row>
    <row r="127" spans="1:7" ht="14.25">
      <c r="A127" s="10"/>
      <c r="B127" s="10"/>
      <c r="C127" s="26"/>
      <c r="D127" s="6"/>
      <c r="E127" s="7"/>
      <c r="F127" s="8"/>
      <c r="G127" s="27">
        <f t="shared" si="6"/>
        <v>0</v>
      </c>
    </row>
    <row r="128" spans="1:7" ht="15" thickBot="1">
      <c r="A128" s="10"/>
      <c r="B128" s="10"/>
      <c r="C128" s="28"/>
      <c r="D128" s="23"/>
      <c r="E128" s="24"/>
      <c r="F128" s="25"/>
      <c r="G128" s="37">
        <f t="shared" si="6"/>
        <v>0</v>
      </c>
    </row>
    <row r="129" spans="1:7" ht="15" thickBot="1">
      <c r="A129" s="10"/>
      <c r="B129" s="10"/>
      <c r="C129" s="333" t="str">
        <f>+A114&amp;", "&amp;B114</f>
        <v xml:space="preserve">, </v>
      </c>
      <c r="D129" s="334"/>
      <c r="E129" s="334"/>
      <c r="F129" s="38" t="s">
        <v>173</v>
      </c>
      <c r="G129" s="11">
        <f>SUM(G114:G128)</f>
        <v>0</v>
      </c>
    </row>
    <row r="130" spans="1:7" ht="15" thickBot="1">
      <c r="A130" s="4"/>
      <c r="B130" s="4"/>
      <c r="C130" s="4"/>
      <c r="D130" s="13"/>
      <c r="E130" s="4"/>
      <c r="F130" s="4"/>
      <c r="G130" s="4"/>
    </row>
    <row r="131" spans="1:7" ht="15" thickBot="1">
      <c r="A131" s="33" t="s">
        <v>0</v>
      </c>
      <c r="B131" s="42" t="s">
        <v>13</v>
      </c>
      <c r="C131" s="40" t="s">
        <v>2</v>
      </c>
      <c r="D131" s="35" t="s">
        <v>3</v>
      </c>
      <c r="E131" s="34" t="s">
        <v>8</v>
      </c>
      <c r="F131" s="34" t="s">
        <v>4</v>
      </c>
      <c r="G131" s="36" t="s">
        <v>5</v>
      </c>
    </row>
    <row r="132" spans="1:7" ht="15" thickBot="1">
      <c r="A132" s="39"/>
      <c r="B132" s="43"/>
      <c r="C132" s="41"/>
      <c r="D132" s="29"/>
      <c r="E132" s="30"/>
      <c r="F132" s="31"/>
      <c r="G132" s="32">
        <f t="shared" ref="G132:G146" si="7">IF(E132&lt;&gt;"",VLOOKUP(E132&amp;", "&amp;F132,PointSkema,2,FALSE),0)</f>
        <v>0</v>
      </c>
    </row>
    <row r="133" spans="1:7" ht="14.25">
      <c r="A133" s="10"/>
      <c r="B133" s="10"/>
      <c r="C133" s="26"/>
      <c r="D133" s="6"/>
      <c r="E133" s="7"/>
      <c r="F133" s="8"/>
      <c r="G133" s="27">
        <f t="shared" si="7"/>
        <v>0</v>
      </c>
    </row>
    <row r="134" spans="1:7" ht="14.25">
      <c r="A134" s="10"/>
      <c r="B134" s="10"/>
      <c r="C134" s="26"/>
      <c r="D134" s="6"/>
      <c r="E134" s="7"/>
      <c r="F134" s="8"/>
      <c r="G134" s="27">
        <f t="shared" si="7"/>
        <v>0</v>
      </c>
    </row>
    <row r="135" spans="1:7" ht="14.25">
      <c r="A135" s="10"/>
      <c r="B135" s="10"/>
      <c r="C135" s="26"/>
      <c r="D135" s="6"/>
      <c r="E135" s="7"/>
      <c r="F135" s="8"/>
      <c r="G135" s="27">
        <f t="shared" si="7"/>
        <v>0</v>
      </c>
    </row>
    <row r="136" spans="1:7" ht="14.25">
      <c r="A136" s="10"/>
      <c r="B136" s="10"/>
      <c r="C136" s="26"/>
      <c r="D136" s="6"/>
      <c r="E136" s="7"/>
      <c r="F136" s="8"/>
      <c r="G136" s="27">
        <f t="shared" si="7"/>
        <v>0</v>
      </c>
    </row>
    <row r="137" spans="1:7" ht="14.25">
      <c r="A137" s="10"/>
      <c r="B137" s="10"/>
      <c r="C137" s="26"/>
      <c r="D137" s="6"/>
      <c r="E137" s="7"/>
      <c r="F137" s="8"/>
      <c r="G137" s="27">
        <f t="shared" si="7"/>
        <v>0</v>
      </c>
    </row>
    <row r="138" spans="1:7" ht="14.25">
      <c r="A138" s="10"/>
      <c r="B138" s="10"/>
      <c r="C138" s="26"/>
      <c r="D138" s="6"/>
      <c r="E138" s="7"/>
      <c r="F138" s="8"/>
      <c r="G138" s="27">
        <f t="shared" si="7"/>
        <v>0</v>
      </c>
    </row>
    <row r="139" spans="1:7" ht="14.25">
      <c r="A139" s="10"/>
      <c r="B139" s="10"/>
      <c r="C139" s="26"/>
      <c r="D139" s="6"/>
      <c r="E139" s="7"/>
      <c r="F139" s="8"/>
      <c r="G139" s="27">
        <f t="shared" si="7"/>
        <v>0</v>
      </c>
    </row>
    <row r="140" spans="1:7" ht="14.25">
      <c r="A140" s="10"/>
      <c r="B140" s="10"/>
      <c r="C140" s="26"/>
      <c r="D140" s="6"/>
      <c r="E140" s="7"/>
      <c r="F140" s="8"/>
      <c r="G140" s="27">
        <f t="shared" si="7"/>
        <v>0</v>
      </c>
    </row>
    <row r="141" spans="1:7" ht="14.25">
      <c r="A141" s="10"/>
      <c r="B141" s="10"/>
      <c r="C141" s="26"/>
      <c r="D141" s="6"/>
      <c r="E141" s="7"/>
      <c r="F141" s="8"/>
      <c r="G141" s="27">
        <f t="shared" si="7"/>
        <v>0</v>
      </c>
    </row>
    <row r="142" spans="1:7" ht="14.25">
      <c r="A142" s="10"/>
      <c r="B142" s="10"/>
      <c r="C142" s="26"/>
      <c r="D142" s="6"/>
      <c r="E142" s="7"/>
      <c r="F142" s="8"/>
      <c r="G142" s="27">
        <f t="shared" si="7"/>
        <v>0</v>
      </c>
    </row>
    <row r="143" spans="1:7" ht="14.25">
      <c r="A143" s="10"/>
      <c r="B143" s="10"/>
      <c r="C143" s="26"/>
      <c r="D143" s="6"/>
      <c r="E143" s="7"/>
      <c r="F143" s="8"/>
      <c r="G143" s="27">
        <f t="shared" si="7"/>
        <v>0</v>
      </c>
    </row>
    <row r="144" spans="1:7" ht="14.25">
      <c r="A144" s="10"/>
      <c r="B144" s="10"/>
      <c r="C144" s="26"/>
      <c r="D144" s="6"/>
      <c r="E144" s="7"/>
      <c r="F144" s="8"/>
      <c r="G144" s="27">
        <f t="shared" si="7"/>
        <v>0</v>
      </c>
    </row>
    <row r="145" spans="1:7" ht="14.25">
      <c r="A145" s="10"/>
      <c r="B145" s="10"/>
      <c r="C145" s="26"/>
      <c r="D145" s="6"/>
      <c r="E145" s="7"/>
      <c r="F145" s="8"/>
      <c r="G145" s="27">
        <f t="shared" si="7"/>
        <v>0</v>
      </c>
    </row>
    <row r="146" spans="1:7" ht="15" thickBot="1">
      <c r="A146" s="10"/>
      <c r="B146" s="10"/>
      <c r="C146" s="28"/>
      <c r="D146" s="23"/>
      <c r="E146" s="24"/>
      <c r="F146" s="25"/>
      <c r="G146" s="37">
        <f t="shared" si="7"/>
        <v>0</v>
      </c>
    </row>
    <row r="147" spans="1:7" ht="15" thickBot="1">
      <c r="A147" s="10"/>
      <c r="B147" s="10"/>
      <c r="C147" s="333" t="str">
        <f>+A132&amp;", "&amp;B132</f>
        <v xml:space="preserve">, </v>
      </c>
      <c r="D147" s="334"/>
      <c r="E147" s="334"/>
      <c r="F147" s="38" t="s">
        <v>173</v>
      </c>
      <c r="G147" s="11">
        <f>SUM(G132:G146)</f>
        <v>0</v>
      </c>
    </row>
    <row r="148" spans="1:7" ht="15" thickBot="1">
      <c r="A148" s="4"/>
      <c r="B148" s="4"/>
      <c r="C148" s="4"/>
      <c r="D148" s="13"/>
      <c r="E148" s="4"/>
      <c r="F148" s="4"/>
      <c r="G148" s="4"/>
    </row>
    <row r="149" spans="1:7" ht="15" thickBot="1">
      <c r="A149" s="33" t="s">
        <v>0</v>
      </c>
      <c r="B149" s="42" t="s">
        <v>13</v>
      </c>
      <c r="C149" s="40" t="s">
        <v>2</v>
      </c>
      <c r="D149" s="35" t="s">
        <v>3</v>
      </c>
      <c r="E149" s="34" t="s">
        <v>8</v>
      </c>
      <c r="F149" s="34" t="s">
        <v>4</v>
      </c>
      <c r="G149" s="36" t="s">
        <v>5</v>
      </c>
    </row>
    <row r="150" spans="1:7" ht="15" thickBot="1">
      <c r="A150" s="39"/>
      <c r="B150" s="43"/>
      <c r="C150" s="41"/>
      <c r="D150" s="29"/>
      <c r="E150" s="30"/>
      <c r="F150" s="31"/>
      <c r="G150" s="32">
        <f t="shared" ref="G150:G164" si="8">IF(E150&lt;&gt;"",VLOOKUP(E150&amp;", "&amp;F150,PointSkema,2,FALSE),0)</f>
        <v>0</v>
      </c>
    </row>
    <row r="151" spans="1:7" ht="14.25">
      <c r="A151" s="10"/>
      <c r="B151" s="10"/>
      <c r="C151" s="26"/>
      <c r="D151" s="6"/>
      <c r="E151" s="7"/>
      <c r="F151" s="8"/>
      <c r="G151" s="27">
        <f t="shared" si="8"/>
        <v>0</v>
      </c>
    </row>
    <row r="152" spans="1:7" ht="14.25">
      <c r="A152" s="10"/>
      <c r="B152" s="10"/>
      <c r="C152" s="26"/>
      <c r="D152" s="6"/>
      <c r="E152" s="7"/>
      <c r="F152" s="8"/>
      <c r="G152" s="27">
        <f t="shared" si="8"/>
        <v>0</v>
      </c>
    </row>
    <row r="153" spans="1:7" ht="14.25">
      <c r="A153" s="10"/>
      <c r="B153" s="10"/>
      <c r="C153" s="26"/>
      <c r="D153" s="6"/>
      <c r="E153" s="7"/>
      <c r="F153" s="8"/>
      <c r="G153" s="27">
        <f t="shared" si="8"/>
        <v>0</v>
      </c>
    </row>
    <row r="154" spans="1:7" ht="14.25">
      <c r="A154" s="10"/>
      <c r="B154" s="10"/>
      <c r="C154" s="26"/>
      <c r="D154" s="6"/>
      <c r="E154" s="7"/>
      <c r="F154" s="8"/>
      <c r="G154" s="27">
        <f t="shared" si="8"/>
        <v>0</v>
      </c>
    </row>
    <row r="155" spans="1:7" ht="14.25">
      <c r="A155" s="10"/>
      <c r="B155" s="10"/>
      <c r="C155" s="26"/>
      <c r="D155" s="6"/>
      <c r="E155" s="7"/>
      <c r="F155" s="8"/>
      <c r="G155" s="27">
        <f t="shared" si="8"/>
        <v>0</v>
      </c>
    </row>
    <row r="156" spans="1:7" ht="14.25">
      <c r="A156" s="10"/>
      <c r="B156" s="10"/>
      <c r="C156" s="26"/>
      <c r="D156" s="6"/>
      <c r="E156" s="7"/>
      <c r="F156" s="8"/>
      <c r="G156" s="27">
        <f t="shared" si="8"/>
        <v>0</v>
      </c>
    </row>
    <row r="157" spans="1:7" ht="14.25">
      <c r="A157" s="10"/>
      <c r="B157" s="10"/>
      <c r="C157" s="26"/>
      <c r="D157" s="6"/>
      <c r="E157" s="7"/>
      <c r="F157" s="8"/>
      <c r="G157" s="27">
        <f t="shared" si="8"/>
        <v>0</v>
      </c>
    </row>
    <row r="158" spans="1:7" ht="14.25">
      <c r="A158" s="10"/>
      <c r="B158" s="10"/>
      <c r="C158" s="26"/>
      <c r="D158" s="6"/>
      <c r="E158" s="7"/>
      <c r="F158" s="8"/>
      <c r="G158" s="27">
        <f t="shared" si="8"/>
        <v>0</v>
      </c>
    </row>
    <row r="159" spans="1:7" ht="14.25">
      <c r="A159" s="10"/>
      <c r="B159" s="10"/>
      <c r="C159" s="26"/>
      <c r="D159" s="6"/>
      <c r="E159" s="7"/>
      <c r="F159" s="8"/>
      <c r="G159" s="27">
        <f t="shared" si="8"/>
        <v>0</v>
      </c>
    </row>
    <row r="160" spans="1:7" ht="14.25">
      <c r="A160" s="10"/>
      <c r="B160" s="10"/>
      <c r="C160" s="26"/>
      <c r="D160" s="6"/>
      <c r="E160" s="7"/>
      <c r="F160" s="8"/>
      <c r="G160" s="27">
        <f t="shared" si="8"/>
        <v>0</v>
      </c>
    </row>
    <row r="161" spans="1:7" ht="14.25">
      <c r="A161" s="10"/>
      <c r="B161" s="10"/>
      <c r="C161" s="26"/>
      <c r="D161" s="6"/>
      <c r="E161" s="7"/>
      <c r="F161" s="8"/>
      <c r="G161" s="27">
        <f t="shared" si="8"/>
        <v>0</v>
      </c>
    </row>
    <row r="162" spans="1:7" ht="14.25">
      <c r="A162" s="10"/>
      <c r="B162" s="10"/>
      <c r="C162" s="26"/>
      <c r="D162" s="6"/>
      <c r="E162" s="7"/>
      <c r="F162" s="8"/>
      <c r="G162" s="27">
        <f t="shared" si="8"/>
        <v>0</v>
      </c>
    </row>
    <row r="163" spans="1:7" ht="14.25">
      <c r="A163" s="10"/>
      <c r="B163" s="10"/>
      <c r="C163" s="26"/>
      <c r="D163" s="6"/>
      <c r="E163" s="7"/>
      <c r="F163" s="8"/>
      <c r="G163" s="27">
        <f t="shared" si="8"/>
        <v>0</v>
      </c>
    </row>
    <row r="164" spans="1:7" ht="15" thickBot="1">
      <c r="A164" s="10"/>
      <c r="B164" s="10"/>
      <c r="C164" s="28"/>
      <c r="D164" s="23"/>
      <c r="E164" s="24"/>
      <c r="F164" s="25"/>
      <c r="G164" s="37">
        <f t="shared" si="8"/>
        <v>0</v>
      </c>
    </row>
    <row r="165" spans="1:7" ht="15" thickBot="1">
      <c r="A165" s="10"/>
      <c r="B165" s="10"/>
      <c r="C165" s="333" t="str">
        <f>+A150&amp;", "&amp;B150</f>
        <v xml:space="preserve">, </v>
      </c>
      <c r="D165" s="334"/>
      <c r="E165" s="334"/>
      <c r="F165" s="38" t="s">
        <v>173</v>
      </c>
      <c r="G165" s="11">
        <f>SUM(G150:G164)</f>
        <v>0</v>
      </c>
    </row>
    <row r="166" spans="1:7" ht="14.25">
      <c r="A166" s="4"/>
      <c r="B166" s="4"/>
      <c r="C166" s="4"/>
      <c r="D166" s="13"/>
      <c r="E166" s="4"/>
      <c r="F166" s="4"/>
      <c r="G166" s="4"/>
    </row>
    <row r="167" spans="1:7" ht="15" thickBot="1">
      <c r="A167" s="4"/>
      <c r="B167" s="4"/>
      <c r="C167" s="4"/>
      <c r="D167" s="13"/>
      <c r="E167" s="4"/>
      <c r="F167" s="4"/>
      <c r="G167" s="4"/>
    </row>
    <row r="168" spans="1:7" ht="15" thickBot="1">
      <c r="A168" s="33" t="s">
        <v>0</v>
      </c>
      <c r="B168" s="42" t="s">
        <v>13</v>
      </c>
      <c r="C168" s="40" t="s">
        <v>2</v>
      </c>
      <c r="D168" s="35" t="s">
        <v>3</v>
      </c>
      <c r="E168" s="34" t="s">
        <v>8</v>
      </c>
      <c r="F168" s="34" t="s">
        <v>4</v>
      </c>
      <c r="G168" s="36" t="s">
        <v>5</v>
      </c>
    </row>
    <row r="169" spans="1:7" ht="15" thickBot="1">
      <c r="A169" s="39"/>
      <c r="B169" s="43"/>
      <c r="C169" s="41"/>
      <c r="D169" s="29"/>
      <c r="E169" s="30"/>
      <c r="F169" s="31"/>
      <c r="G169" s="32">
        <f t="shared" ref="G169:G183" si="9">IF(E169&lt;&gt;"",VLOOKUP(E169&amp;", "&amp;F169,PointSkema,2,FALSE),0)</f>
        <v>0</v>
      </c>
    </row>
    <row r="170" spans="1:7" ht="14.25">
      <c r="A170" s="10"/>
      <c r="B170" s="10"/>
      <c r="C170" s="26"/>
      <c r="D170" s="6"/>
      <c r="E170" s="7"/>
      <c r="F170" s="8"/>
      <c r="G170" s="27">
        <f t="shared" si="9"/>
        <v>0</v>
      </c>
    </row>
    <row r="171" spans="1:7" ht="14.25">
      <c r="A171" s="10"/>
      <c r="B171" s="10"/>
      <c r="C171" s="26"/>
      <c r="D171" s="6"/>
      <c r="E171" s="7"/>
      <c r="F171" s="8"/>
      <c r="G171" s="27">
        <f t="shared" si="9"/>
        <v>0</v>
      </c>
    </row>
    <row r="172" spans="1:7" ht="14.25">
      <c r="A172" s="10"/>
      <c r="B172" s="10"/>
      <c r="C172" s="26"/>
      <c r="D172" s="6"/>
      <c r="E172" s="7"/>
      <c r="F172" s="8"/>
      <c r="G172" s="27">
        <f t="shared" si="9"/>
        <v>0</v>
      </c>
    </row>
    <row r="173" spans="1:7" ht="14.25">
      <c r="A173" s="10"/>
      <c r="B173" s="10"/>
      <c r="C173" s="26"/>
      <c r="D173" s="6"/>
      <c r="E173" s="7"/>
      <c r="F173" s="8"/>
      <c r="G173" s="27">
        <f t="shared" si="9"/>
        <v>0</v>
      </c>
    </row>
    <row r="174" spans="1:7" ht="14.25">
      <c r="A174" s="10"/>
      <c r="B174" s="10"/>
      <c r="C174" s="26"/>
      <c r="D174" s="6"/>
      <c r="E174" s="7"/>
      <c r="F174" s="8"/>
      <c r="G174" s="27">
        <f t="shared" si="9"/>
        <v>0</v>
      </c>
    </row>
    <row r="175" spans="1:7" ht="14.25">
      <c r="A175" s="10"/>
      <c r="B175" s="10"/>
      <c r="C175" s="26"/>
      <c r="D175" s="6"/>
      <c r="E175" s="7"/>
      <c r="F175" s="8"/>
      <c r="G175" s="27">
        <f t="shared" si="9"/>
        <v>0</v>
      </c>
    </row>
    <row r="176" spans="1:7" ht="14.25">
      <c r="A176" s="10"/>
      <c r="B176" s="10"/>
      <c r="C176" s="26"/>
      <c r="D176" s="6"/>
      <c r="E176" s="7"/>
      <c r="F176" s="8"/>
      <c r="G176" s="27">
        <f t="shared" si="9"/>
        <v>0</v>
      </c>
    </row>
    <row r="177" spans="1:7" ht="14.25">
      <c r="A177" s="10"/>
      <c r="B177" s="10"/>
      <c r="C177" s="26"/>
      <c r="D177" s="6"/>
      <c r="E177" s="7"/>
      <c r="F177" s="8"/>
      <c r="G177" s="27">
        <f t="shared" si="9"/>
        <v>0</v>
      </c>
    </row>
    <row r="178" spans="1:7" ht="14.25">
      <c r="A178" s="10"/>
      <c r="B178" s="10"/>
      <c r="C178" s="26"/>
      <c r="D178" s="6"/>
      <c r="E178" s="7"/>
      <c r="F178" s="8"/>
      <c r="G178" s="27">
        <f t="shared" si="9"/>
        <v>0</v>
      </c>
    </row>
    <row r="179" spans="1:7" ht="14.25">
      <c r="A179" s="10"/>
      <c r="B179" s="10"/>
      <c r="C179" s="26"/>
      <c r="D179" s="6"/>
      <c r="E179" s="7"/>
      <c r="F179" s="8"/>
      <c r="G179" s="27">
        <f t="shared" si="9"/>
        <v>0</v>
      </c>
    </row>
    <row r="180" spans="1:7" ht="14.25">
      <c r="A180" s="10"/>
      <c r="B180" s="10"/>
      <c r="C180" s="26"/>
      <c r="D180" s="6"/>
      <c r="E180" s="7"/>
      <c r="F180" s="8"/>
      <c r="G180" s="27">
        <f t="shared" si="9"/>
        <v>0</v>
      </c>
    </row>
    <row r="181" spans="1:7" ht="14.25">
      <c r="A181" s="10"/>
      <c r="B181" s="10"/>
      <c r="C181" s="26"/>
      <c r="D181" s="6"/>
      <c r="E181" s="7"/>
      <c r="F181" s="8"/>
      <c r="G181" s="27">
        <f t="shared" si="9"/>
        <v>0</v>
      </c>
    </row>
    <row r="182" spans="1:7" ht="14.25">
      <c r="A182" s="10"/>
      <c r="B182" s="10"/>
      <c r="C182" s="26"/>
      <c r="D182" s="6"/>
      <c r="E182" s="7"/>
      <c r="F182" s="8"/>
      <c r="G182" s="27">
        <f t="shared" si="9"/>
        <v>0</v>
      </c>
    </row>
    <row r="183" spans="1:7" ht="15" thickBot="1">
      <c r="A183" s="10"/>
      <c r="B183" s="10"/>
      <c r="C183" s="28"/>
      <c r="D183" s="23"/>
      <c r="E183" s="24"/>
      <c r="F183" s="25"/>
      <c r="G183" s="37">
        <f t="shared" si="9"/>
        <v>0</v>
      </c>
    </row>
    <row r="184" spans="1:7" ht="15" thickBot="1">
      <c r="A184" s="10"/>
      <c r="B184" s="10"/>
      <c r="C184" s="333" t="str">
        <f>+A169&amp;", "&amp;B169</f>
        <v xml:space="preserve">, </v>
      </c>
      <c r="D184" s="334"/>
      <c r="E184" s="334"/>
      <c r="F184" s="38" t="s">
        <v>173</v>
      </c>
      <c r="G184" s="11">
        <f>SUM(G169:G183)</f>
        <v>0</v>
      </c>
    </row>
    <row r="185" spans="1:7" ht="15" thickBot="1">
      <c r="A185" s="4"/>
      <c r="B185" s="4"/>
      <c r="C185" s="4"/>
      <c r="D185" s="13"/>
      <c r="E185" s="4"/>
      <c r="F185" s="4"/>
      <c r="G185" s="4"/>
    </row>
    <row r="186" spans="1:7" ht="15" thickBot="1">
      <c r="A186" s="33" t="s">
        <v>0</v>
      </c>
      <c r="B186" s="42" t="s">
        <v>13</v>
      </c>
      <c r="C186" s="40" t="s">
        <v>2</v>
      </c>
      <c r="D186" s="35" t="s">
        <v>3</v>
      </c>
      <c r="E186" s="34" t="s">
        <v>8</v>
      </c>
      <c r="F186" s="34" t="s">
        <v>4</v>
      </c>
      <c r="G186" s="36" t="s">
        <v>5</v>
      </c>
    </row>
    <row r="187" spans="1:7" ht="15" thickBot="1">
      <c r="A187" s="39"/>
      <c r="B187" s="43"/>
      <c r="C187" s="41"/>
      <c r="D187" s="29"/>
      <c r="E187" s="30"/>
      <c r="F187" s="31"/>
      <c r="G187" s="32">
        <f t="shared" ref="G187:G201" si="10">IF(E187&lt;&gt;"",VLOOKUP(E187&amp;", "&amp;F187,PointSkema,2,FALSE),0)</f>
        <v>0</v>
      </c>
    </row>
    <row r="188" spans="1:7" ht="14.25">
      <c r="A188" s="10"/>
      <c r="B188" s="10"/>
      <c r="C188" s="26"/>
      <c r="D188" s="6"/>
      <c r="E188" s="7"/>
      <c r="F188" s="8"/>
      <c r="G188" s="27">
        <f t="shared" si="10"/>
        <v>0</v>
      </c>
    </row>
    <row r="189" spans="1:7" ht="14.25">
      <c r="A189" s="10"/>
      <c r="B189" s="10"/>
      <c r="C189" s="26"/>
      <c r="D189" s="6"/>
      <c r="E189" s="7"/>
      <c r="F189" s="8"/>
      <c r="G189" s="27">
        <f t="shared" si="10"/>
        <v>0</v>
      </c>
    </row>
    <row r="190" spans="1:7" ht="14.25">
      <c r="A190" s="10"/>
      <c r="B190" s="10"/>
      <c r="C190" s="26"/>
      <c r="D190" s="6"/>
      <c r="E190" s="7"/>
      <c r="F190" s="8"/>
      <c r="G190" s="27">
        <f t="shared" si="10"/>
        <v>0</v>
      </c>
    </row>
    <row r="191" spans="1:7" ht="14.25">
      <c r="A191" s="10"/>
      <c r="B191" s="10"/>
      <c r="C191" s="26"/>
      <c r="D191" s="6"/>
      <c r="E191" s="7"/>
      <c r="F191" s="8"/>
      <c r="G191" s="27">
        <f t="shared" si="10"/>
        <v>0</v>
      </c>
    </row>
    <row r="192" spans="1:7" ht="14.25">
      <c r="A192" s="10"/>
      <c r="B192" s="10"/>
      <c r="C192" s="26"/>
      <c r="D192" s="6"/>
      <c r="E192" s="7"/>
      <c r="F192" s="8"/>
      <c r="G192" s="27">
        <f t="shared" si="10"/>
        <v>0</v>
      </c>
    </row>
    <row r="193" spans="1:7" ht="14.25">
      <c r="A193" s="10"/>
      <c r="B193" s="10"/>
      <c r="C193" s="26"/>
      <c r="D193" s="6"/>
      <c r="E193" s="7"/>
      <c r="F193" s="8"/>
      <c r="G193" s="27">
        <f t="shared" si="10"/>
        <v>0</v>
      </c>
    </row>
    <row r="194" spans="1:7" ht="14.25">
      <c r="A194" s="10"/>
      <c r="B194" s="10"/>
      <c r="C194" s="26"/>
      <c r="D194" s="6"/>
      <c r="E194" s="7"/>
      <c r="F194" s="8"/>
      <c r="G194" s="27">
        <f t="shared" si="10"/>
        <v>0</v>
      </c>
    </row>
    <row r="195" spans="1:7" ht="14.25">
      <c r="A195" s="10"/>
      <c r="B195" s="10"/>
      <c r="C195" s="26"/>
      <c r="D195" s="6"/>
      <c r="E195" s="7"/>
      <c r="F195" s="8"/>
      <c r="G195" s="27">
        <f t="shared" si="10"/>
        <v>0</v>
      </c>
    </row>
    <row r="196" spans="1:7" ht="14.25">
      <c r="A196" s="10"/>
      <c r="B196" s="10"/>
      <c r="C196" s="26"/>
      <c r="D196" s="6"/>
      <c r="E196" s="7"/>
      <c r="F196" s="8"/>
      <c r="G196" s="27">
        <f t="shared" si="10"/>
        <v>0</v>
      </c>
    </row>
    <row r="197" spans="1:7" ht="14.25">
      <c r="A197" s="10"/>
      <c r="B197" s="10"/>
      <c r="C197" s="26"/>
      <c r="D197" s="6"/>
      <c r="E197" s="7"/>
      <c r="F197" s="8"/>
      <c r="G197" s="27">
        <f t="shared" si="10"/>
        <v>0</v>
      </c>
    </row>
    <row r="198" spans="1:7" ht="14.25">
      <c r="A198" s="10"/>
      <c r="B198" s="10"/>
      <c r="C198" s="26"/>
      <c r="D198" s="6"/>
      <c r="E198" s="7"/>
      <c r="F198" s="8"/>
      <c r="G198" s="27">
        <f t="shared" si="10"/>
        <v>0</v>
      </c>
    </row>
    <row r="199" spans="1:7" ht="14.25">
      <c r="A199" s="10"/>
      <c r="B199" s="10"/>
      <c r="C199" s="26"/>
      <c r="D199" s="6"/>
      <c r="E199" s="7"/>
      <c r="F199" s="8"/>
      <c r="G199" s="27">
        <f t="shared" si="10"/>
        <v>0</v>
      </c>
    </row>
    <row r="200" spans="1:7" ht="14.25">
      <c r="A200" s="10"/>
      <c r="B200" s="10"/>
      <c r="C200" s="26"/>
      <c r="D200" s="6"/>
      <c r="E200" s="7"/>
      <c r="F200" s="8"/>
      <c r="G200" s="27">
        <f t="shared" si="10"/>
        <v>0</v>
      </c>
    </row>
    <row r="201" spans="1:7" ht="15" thickBot="1">
      <c r="A201" s="10"/>
      <c r="B201" s="10"/>
      <c r="C201" s="28"/>
      <c r="D201" s="23"/>
      <c r="E201" s="24"/>
      <c r="F201" s="25"/>
      <c r="G201" s="37">
        <f t="shared" si="10"/>
        <v>0</v>
      </c>
    </row>
    <row r="202" spans="1:7" ht="15" thickBot="1">
      <c r="A202" s="10"/>
      <c r="B202" s="10"/>
      <c r="C202" s="333" t="str">
        <f>+A187&amp;", "&amp;B187</f>
        <v xml:space="preserve">, </v>
      </c>
      <c r="D202" s="334"/>
      <c r="E202" s="334"/>
      <c r="F202" s="38" t="s">
        <v>173</v>
      </c>
      <c r="G202" s="11">
        <f>SUM(G187:G201)</f>
        <v>0</v>
      </c>
    </row>
    <row r="203" spans="1:7" ht="15" thickBot="1">
      <c r="A203" s="4"/>
      <c r="B203" s="4"/>
      <c r="C203" s="4"/>
      <c r="D203" s="13"/>
      <c r="E203" s="4"/>
      <c r="F203" s="4"/>
      <c r="G203" s="4"/>
    </row>
    <row r="204" spans="1:7" ht="15" thickBot="1">
      <c r="A204" s="33" t="s">
        <v>0</v>
      </c>
      <c r="B204" s="42" t="s">
        <v>13</v>
      </c>
      <c r="C204" s="40" t="s">
        <v>2</v>
      </c>
      <c r="D204" s="35" t="s">
        <v>3</v>
      </c>
      <c r="E204" s="34" t="s">
        <v>8</v>
      </c>
      <c r="F204" s="34" t="s">
        <v>4</v>
      </c>
      <c r="G204" s="36" t="s">
        <v>5</v>
      </c>
    </row>
    <row r="205" spans="1:7" ht="15" thickBot="1">
      <c r="A205" s="39"/>
      <c r="B205" s="43"/>
      <c r="C205" s="41"/>
      <c r="D205" s="29"/>
      <c r="E205" s="30"/>
      <c r="F205" s="31"/>
      <c r="G205" s="32">
        <f t="shared" ref="G205:G219" si="11">IF(E205&lt;&gt;"",VLOOKUP(E205&amp;", "&amp;F205,PointSkema,2,FALSE),0)</f>
        <v>0</v>
      </c>
    </row>
    <row r="206" spans="1:7" ht="14.25">
      <c r="A206" s="10"/>
      <c r="B206" s="10"/>
      <c r="C206" s="26"/>
      <c r="D206" s="6"/>
      <c r="E206" s="7"/>
      <c r="F206" s="8"/>
      <c r="G206" s="27">
        <f t="shared" si="11"/>
        <v>0</v>
      </c>
    </row>
    <row r="207" spans="1:7" ht="14.25">
      <c r="A207" s="10"/>
      <c r="B207" s="10"/>
      <c r="C207" s="26"/>
      <c r="D207" s="6"/>
      <c r="E207" s="7"/>
      <c r="F207" s="8"/>
      <c r="G207" s="27">
        <f t="shared" si="11"/>
        <v>0</v>
      </c>
    </row>
    <row r="208" spans="1:7" ht="14.25">
      <c r="A208" s="10"/>
      <c r="B208" s="10"/>
      <c r="C208" s="26"/>
      <c r="D208" s="6"/>
      <c r="E208" s="7"/>
      <c r="F208" s="8"/>
      <c r="G208" s="27">
        <f t="shared" si="11"/>
        <v>0</v>
      </c>
    </row>
    <row r="209" spans="1:7" ht="14.25">
      <c r="A209" s="10"/>
      <c r="B209" s="10"/>
      <c r="C209" s="26"/>
      <c r="D209" s="6"/>
      <c r="E209" s="7"/>
      <c r="F209" s="8"/>
      <c r="G209" s="27">
        <f t="shared" si="11"/>
        <v>0</v>
      </c>
    </row>
    <row r="210" spans="1:7" ht="14.25">
      <c r="A210" s="10"/>
      <c r="B210" s="10"/>
      <c r="C210" s="26"/>
      <c r="D210" s="6"/>
      <c r="E210" s="7"/>
      <c r="F210" s="8"/>
      <c r="G210" s="27">
        <f t="shared" si="11"/>
        <v>0</v>
      </c>
    </row>
    <row r="211" spans="1:7" ht="14.25">
      <c r="A211" s="10"/>
      <c r="B211" s="10"/>
      <c r="C211" s="26"/>
      <c r="D211" s="6"/>
      <c r="E211" s="7"/>
      <c r="F211" s="8"/>
      <c r="G211" s="27">
        <f t="shared" si="11"/>
        <v>0</v>
      </c>
    </row>
    <row r="212" spans="1:7" ht="14.25">
      <c r="A212" s="10"/>
      <c r="B212" s="10"/>
      <c r="C212" s="26"/>
      <c r="D212" s="6"/>
      <c r="E212" s="7"/>
      <c r="F212" s="8"/>
      <c r="G212" s="27">
        <f t="shared" si="11"/>
        <v>0</v>
      </c>
    </row>
    <row r="213" spans="1:7" ht="14.25">
      <c r="A213" s="10"/>
      <c r="B213" s="10"/>
      <c r="C213" s="26"/>
      <c r="D213" s="6"/>
      <c r="E213" s="7"/>
      <c r="F213" s="8"/>
      <c r="G213" s="27">
        <f t="shared" si="11"/>
        <v>0</v>
      </c>
    </row>
    <row r="214" spans="1:7" ht="14.25">
      <c r="A214" s="10"/>
      <c r="B214" s="10"/>
      <c r="C214" s="26"/>
      <c r="D214" s="6"/>
      <c r="E214" s="7"/>
      <c r="F214" s="8"/>
      <c r="G214" s="27">
        <f t="shared" si="11"/>
        <v>0</v>
      </c>
    </row>
    <row r="215" spans="1:7" ht="14.25">
      <c r="A215" s="10"/>
      <c r="B215" s="10"/>
      <c r="C215" s="26"/>
      <c r="D215" s="6"/>
      <c r="E215" s="7"/>
      <c r="F215" s="8"/>
      <c r="G215" s="27">
        <f t="shared" si="11"/>
        <v>0</v>
      </c>
    </row>
    <row r="216" spans="1:7" ht="14.25">
      <c r="A216" s="10"/>
      <c r="B216" s="10"/>
      <c r="C216" s="26"/>
      <c r="D216" s="6"/>
      <c r="E216" s="7"/>
      <c r="F216" s="8"/>
      <c r="G216" s="27">
        <f t="shared" si="11"/>
        <v>0</v>
      </c>
    </row>
    <row r="217" spans="1:7" ht="14.25">
      <c r="A217" s="10"/>
      <c r="B217" s="10"/>
      <c r="C217" s="26"/>
      <c r="D217" s="6"/>
      <c r="E217" s="7"/>
      <c r="F217" s="8"/>
      <c r="G217" s="27">
        <f t="shared" si="11"/>
        <v>0</v>
      </c>
    </row>
    <row r="218" spans="1:7" ht="14.25">
      <c r="A218" s="10"/>
      <c r="B218" s="10"/>
      <c r="C218" s="26"/>
      <c r="D218" s="6"/>
      <c r="E218" s="7"/>
      <c r="F218" s="8"/>
      <c r="G218" s="27">
        <f t="shared" si="11"/>
        <v>0</v>
      </c>
    </row>
    <row r="219" spans="1:7" ht="15" thickBot="1">
      <c r="A219" s="10"/>
      <c r="B219" s="10"/>
      <c r="C219" s="28"/>
      <c r="D219" s="23"/>
      <c r="E219" s="24"/>
      <c r="F219" s="25"/>
      <c r="G219" s="37">
        <f t="shared" si="11"/>
        <v>0</v>
      </c>
    </row>
    <row r="220" spans="1:7" ht="15" thickBot="1">
      <c r="A220" s="10"/>
      <c r="B220" s="10"/>
      <c r="C220" s="333" t="str">
        <f>+A205&amp;", "&amp;B205</f>
        <v xml:space="preserve">, </v>
      </c>
      <c r="D220" s="334"/>
      <c r="E220" s="334"/>
      <c r="F220" s="38" t="s">
        <v>173</v>
      </c>
      <c r="G220" s="11">
        <f>SUM(G205:G219)</f>
        <v>0</v>
      </c>
    </row>
    <row r="221" spans="1:7" ht="15" thickBot="1">
      <c r="A221" s="4"/>
      <c r="B221" s="4"/>
      <c r="C221" s="4"/>
      <c r="D221" s="13"/>
      <c r="E221" s="4"/>
      <c r="F221" s="4"/>
      <c r="G221" s="4"/>
    </row>
    <row r="222" spans="1:7" ht="15" thickBot="1">
      <c r="A222" s="33" t="s">
        <v>0</v>
      </c>
      <c r="B222" s="42" t="s">
        <v>13</v>
      </c>
      <c r="C222" s="40" t="s">
        <v>2</v>
      </c>
      <c r="D222" s="35" t="s">
        <v>3</v>
      </c>
      <c r="E222" s="34" t="s">
        <v>8</v>
      </c>
      <c r="F222" s="34" t="s">
        <v>4</v>
      </c>
      <c r="G222" s="36" t="s">
        <v>5</v>
      </c>
    </row>
    <row r="223" spans="1:7" ht="15" thickBot="1">
      <c r="A223" s="39"/>
      <c r="B223" s="43"/>
      <c r="C223" s="41"/>
      <c r="D223" s="29"/>
      <c r="E223" s="30"/>
      <c r="F223" s="31"/>
      <c r="G223" s="32">
        <f t="shared" ref="G223:G237" si="12">IF(E223&lt;&gt;"",VLOOKUP(E223&amp;", "&amp;F223,PointSkema,2,FALSE),0)</f>
        <v>0</v>
      </c>
    </row>
    <row r="224" spans="1:7" ht="14.25">
      <c r="A224" s="10"/>
      <c r="B224" s="10"/>
      <c r="C224" s="26"/>
      <c r="D224" s="6"/>
      <c r="E224" s="7"/>
      <c r="F224" s="8"/>
      <c r="G224" s="27">
        <f t="shared" si="12"/>
        <v>0</v>
      </c>
    </row>
    <row r="225" spans="1:7" ht="14.25">
      <c r="A225" s="10"/>
      <c r="B225" s="10"/>
      <c r="C225" s="26"/>
      <c r="D225" s="6"/>
      <c r="E225" s="7"/>
      <c r="F225" s="8"/>
      <c r="G225" s="27">
        <f t="shared" si="12"/>
        <v>0</v>
      </c>
    </row>
    <row r="226" spans="1:7" ht="14.25">
      <c r="A226" s="10"/>
      <c r="B226" s="10"/>
      <c r="C226" s="26"/>
      <c r="D226" s="6"/>
      <c r="E226" s="7"/>
      <c r="F226" s="8"/>
      <c r="G226" s="27">
        <f t="shared" si="12"/>
        <v>0</v>
      </c>
    </row>
    <row r="227" spans="1:7" ht="14.25">
      <c r="A227" s="10"/>
      <c r="B227" s="10"/>
      <c r="C227" s="26"/>
      <c r="D227" s="6"/>
      <c r="E227" s="7"/>
      <c r="F227" s="8"/>
      <c r="G227" s="27">
        <f t="shared" si="12"/>
        <v>0</v>
      </c>
    </row>
    <row r="228" spans="1:7" ht="14.25">
      <c r="A228" s="10"/>
      <c r="B228" s="10"/>
      <c r="C228" s="26"/>
      <c r="D228" s="6"/>
      <c r="E228" s="7"/>
      <c r="F228" s="8"/>
      <c r="G228" s="27">
        <f t="shared" si="12"/>
        <v>0</v>
      </c>
    </row>
    <row r="229" spans="1:7" ht="14.25">
      <c r="A229" s="10"/>
      <c r="B229" s="10"/>
      <c r="C229" s="26"/>
      <c r="D229" s="6"/>
      <c r="E229" s="7"/>
      <c r="F229" s="8"/>
      <c r="G229" s="27">
        <f t="shared" si="12"/>
        <v>0</v>
      </c>
    </row>
    <row r="230" spans="1:7" ht="14.25">
      <c r="A230" s="10"/>
      <c r="B230" s="10"/>
      <c r="C230" s="26"/>
      <c r="D230" s="6"/>
      <c r="E230" s="7"/>
      <c r="F230" s="8"/>
      <c r="G230" s="27">
        <f t="shared" si="12"/>
        <v>0</v>
      </c>
    </row>
    <row r="231" spans="1:7" ht="14.25">
      <c r="A231" s="10"/>
      <c r="B231" s="10"/>
      <c r="C231" s="26"/>
      <c r="D231" s="6"/>
      <c r="E231" s="7"/>
      <c r="F231" s="8"/>
      <c r="G231" s="27">
        <f t="shared" si="12"/>
        <v>0</v>
      </c>
    </row>
    <row r="232" spans="1:7" ht="14.25">
      <c r="A232" s="10"/>
      <c r="B232" s="10"/>
      <c r="C232" s="26"/>
      <c r="D232" s="6"/>
      <c r="E232" s="7"/>
      <c r="F232" s="8"/>
      <c r="G232" s="27">
        <f t="shared" si="12"/>
        <v>0</v>
      </c>
    </row>
    <row r="233" spans="1:7" ht="14.25">
      <c r="A233" s="10"/>
      <c r="B233" s="10"/>
      <c r="C233" s="26"/>
      <c r="D233" s="6"/>
      <c r="E233" s="7"/>
      <c r="F233" s="8"/>
      <c r="G233" s="27">
        <f t="shared" si="12"/>
        <v>0</v>
      </c>
    </row>
    <row r="234" spans="1:7" ht="14.25">
      <c r="A234" s="10"/>
      <c r="B234" s="10"/>
      <c r="C234" s="26"/>
      <c r="D234" s="6"/>
      <c r="E234" s="7"/>
      <c r="F234" s="8"/>
      <c r="G234" s="27">
        <f t="shared" si="12"/>
        <v>0</v>
      </c>
    </row>
    <row r="235" spans="1:7" ht="14.25">
      <c r="A235" s="10"/>
      <c r="B235" s="10"/>
      <c r="C235" s="26"/>
      <c r="D235" s="6"/>
      <c r="E235" s="7"/>
      <c r="F235" s="8"/>
      <c r="G235" s="27">
        <f t="shared" si="12"/>
        <v>0</v>
      </c>
    </row>
    <row r="236" spans="1:7" ht="14.25">
      <c r="A236" s="10"/>
      <c r="B236" s="10"/>
      <c r="C236" s="26"/>
      <c r="D236" s="6"/>
      <c r="E236" s="7"/>
      <c r="F236" s="8"/>
      <c r="G236" s="27">
        <f t="shared" si="12"/>
        <v>0</v>
      </c>
    </row>
    <row r="237" spans="1:7" ht="15" thickBot="1">
      <c r="A237" s="10"/>
      <c r="B237" s="10"/>
      <c r="C237" s="28"/>
      <c r="D237" s="23"/>
      <c r="E237" s="24"/>
      <c r="F237" s="25"/>
      <c r="G237" s="37">
        <f t="shared" si="12"/>
        <v>0</v>
      </c>
    </row>
    <row r="238" spans="1:7" ht="15" thickBot="1">
      <c r="A238" s="10"/>
      <c r="B238" s="10"/>
      <c r="C238" s="333" t="str">
        <f>+A223&amp;", "&amp;B223</f>
        <v xml:space="preserve">, </v>
      </c>
      <c r="D238" s="334"/>
      <c r="E238" s="334"/>
      <c r="F238" s="38" t="s">
        <v>173</v>
      </c>
      <c r="G238" s="11">
        <f>SUM(G223:G237)</f>
        <v>0</v>
      </c>
    </row>
    <row r="239" spans="1:7" ht="14.25">
      <c r="A239" s="4"/>
      <c r="B239" s="4"/>
      <c r="C239" s="4"/>
      <c r="D239" s="13"/>
      <c r="E239" s="4"/>
      <c r="F239" s="4"/>
      <c r="G239" s="4"/>
    </row>
    <row r="240" spans="1:7" ht="15" thickBot="1">
      <c r="A240" s="4"/>
      <c r="B240" s="4"/>
      <c r="C240" s="4"/>
      <c r="D240" s="13"/>
      <c r="E240" s="4"/>
      <c r="F240" s="4"/>
      <c r="G240" s="4"/>
    </row>
    <row r="241" spans="1:7" ht="15" thickBot="1">
      <c r="A241" s="33" t="s">
        <v>0</v>
      </c>
      <c r="B241" s="42" t="s">
        <v>13</v>
      </c>
      <c r="C241" s="40" t="s">
        <v>2</v>
      </c>
      <c r="D241" s="35" t="s">
        <v>3</v>
      </c>
      <c r="E241" s="34" t="s">
        <v>8</v>
      </c>
      <c r="F241" s="34" t="s">
        <v>4</v>
      </c>
      <c r="G241" s="36" t="s">
        <v>5</v>
      </c>
    </row>
    <row r="242" spans="1:7" ht="15" thickBot="1">
      <c r="A242" s="39"/>
      <c r="B242" s="43"/>
      <c r="C242" s="41"/>
      <c r="D242" s="29"/>
      <c r="E242" s="30"/>
      <c r="F242" s="31"/>
      <c r="G242" s="32">
        <f t="shared" ref="G242:G256" si="13">IF(E242&lt;&gt;"",VLOOKUP(E242&amp;", "&amp;F242,PointSkema,2,FALSE),0)</f>
        <v>0</v>
      </c>
    </row>
    <row r="243" spans="1:7" ht="14.25">
      <c r="A243" s="10"/>
      <c r="B243" s="10"/>
      <c r="C243" s="26"/>
      <c r="D243" s="6"/>
      <c r="E243" s="7"/>
      <c r="F243" s="8"/>
      <c r="G243" s="27">
        <f t="shared" si="13"/>
        <v>0</v>
      </c>
    </row>
    <row r="244" spans="1:7" ht="14.25">
      <c r="A244" s="10"/>
      <c r="B244" s="10"/>
      <c r="C244" s="26"/>
      <c r="D244" s="6"/>
      <c r="E244" s="7"/>
      <c r="F244" s="8"/>
      <c r="G244" s="27">
        <f t="shared" si="13"/>
        <v>0</v>
      </c>
    </row>
    <row r="245" spans="1:7" ht="14.25">
      <c r="A245" s="10"/>
      <c r="B245" s="10"/>
      <c r="C245" s="26"/>
      <c r="D245" s="6"/>
      <c r="E245" s="7"/>
      <c r="F245" s="8"/>
      <c r="G245" s="27">
        <f t="shared" si="13"/>
        <v>0</v>
      </c>
    </row>
    <row r="246" spans="1:7" ht="14.25">
      <c r="A246" s="10"/>
      <c r="B246" s="10"/>
      <c r="C246" s="26"/>
      <c r="D246" s="6"/>
      <c r="E246" s="7"/>
      <c r="F246" s="8"/>
      <c r="G246" s="27">
        <f t="shared" si="13"/>
        <v>0</v>
      </c>
    </row>
    <row r="247" spans="1:7" ht="14.25">
      <c r="A247" s="10"/>
      <c r="B247" s="10"/>
      <c r="C247" s="26"/>
      <c r="D247" s="6"/>
      <c r="E247" s="7"/>
      <c r="F247" s="8"/>
      <c r="G247" s="27">
        <f t="shared" si="13"/>
        <v>0</v>
      </c>
    </row>
    <row r="248" spans="1:7" ht="14.25">
      <c r="A248" s="10"/>
      <c r="B248" s="10"/>
      <c r="C248" s="26"/>
      <c r="D248" s="6"/>
      <c r="E248" s="7"/>
      <c r="F248" s="8"/>
      <c r="G248" s="27">
        <f t="shared" si="13"/>
        <v>0</v>
      </c>
    </row>
    <row r="249" spans="1:7" ht="14.25">
      <c r="A249" s="10"/>
      <c r="B249" s="10"/>
      <c r="C249" s="26"/>
      <c r="D249" s="6"/>
      <c r="E249" s="7"/>
      <c r="F249" s="8"/>
      <c r="G249" s="27">
        <f t="shared" si="13"/>
        <v>0</v>
      </c>
    </row>
    <row r="250" spans="1:7" ht="14.25">
      <c r="A250" s="10"/>
      <c r="B250" s="10"/>
      <c r="C250" s="26"/>
      <c r="D250" s="6"/>
      <c r="E250" s="7"/>
      <c r="F250" s="8"/>
      <c r="G250" s="27">
        <f t="shared" si="13"/>
        <v>0</v>
      </c>
    </row>
    <row r="251" spans="1:7" ht="14.25">
      <c r="A251" s="10"/>
      <c r="B251" s="10"/>
      <c r="C251" s="26"/>
      <c r="D251" s="6"/>
      <c r="E251" s="7"/>
      <c r="F251" s="8"/>
      <c r="G251" s="27">
        <f t="shared" si="13"/>
        <v>0</v>
      </c>
    </row>
    <row r="252" spans="1:7" ht="14.25">
      <c r="A252" s="10"/>
      <c r="B252" s="10"/>
      <c r="C252" s="26"/>
      <c r="D252" s="6"/>
      <c r="E252" s="7"/>
      <c r="F252" s="8"/>
      <c r="G252" s="27">
        <f t="shared" si="13"/>
        <v>0</v>
      </c>
    </row>
    <row r="253" spans="1:7" ht="14.25">
      <c r="A253" s="10"/>
      <c r="B253" s="10"/>
      <c r="C253" s="26"/>
      <c r="D253" s="6"/>
      <c r="E253" s="7"/>
      <c r="F253" s="8"/>
      <c r="G253" s="27">
        <f t="shared" si="13"/>
        <v>0</v>
      </c>
    </row>
    <row r="254" spans="1:7" ht="14.25">
      <c r="A254" s="10"/>
      <c r="B254" s="10"/>
      <c r="C254" s="26"/>
      <c r="D254" s="6"/>
      <c r="E254" s="7"/>
      <c r="F254" s="8"/>
      <c r="G254" s="27">
        <f t="shared" si="13"/>
        <v>0</v>
      </c>
    </row>
    <row r="255" spans="1:7" ht="14.25">
      <c r="A255" s="10"/>
      <c r="B255" s="10"/>
      <c r="C255" s="26"/>
      <c r="D255" s="6"/>
      <c r="E255" s="7"/>
      <c r="F255" s="8"/>
      <c r="G255" s="27">
        <f t="shared" si="13"/>
        <v>0</v>
      </c>
    </row>
    <row r="256" spans="1:7" ht="15" thickBot="1">
      <c r="A256" s="10"/>
      <c r="B256" s="10"/>
      <c r="C256" s="28"/>
      <c r="D256" s="23"/>
      <c r="E256" s="24"/>
      <c r="F256" s="25"/>
      <c r="G256" s="37">
        <f t="shared" si="13"/>
        <v>0</v>
      </c>
    </row>
    <row r="257" spans="1:7" ht="15" thickBot="1">
      <c r="A257" s="10"/>
      <c r="B257" s="10"/>
      <c r="C257" s="333" t="str">
        <f>+A242&amp;", "&amp;B242</f>
        <v xml:space="preserve">, </v>
      </c>
      <c r="D257" s="334"/>
      <c r="E257" s="334"/>
      <c r="F257" s="38" t="s">
        <v>173</v>
      </c>
      <c r="G257" s="11">
        <f>SUM(G242:G256)</f>
        <v>0</v>
      </c>
    </row>
    <row r="258" spans="1:7" ht="15" thickBot="1">
      <c r="A258" s="4"/>
      <c r="B258" s="4"/>
      <c r="C258" s="4"/>
      <c r="D258" s="13"/>
      <c r="E258" s="4"/>
      <c r="F258" s="4"/>
      <c r="G258" s="4"/>
    </row>
    <row r="259" spans="1:7" ht="15" thickBot="1">
      <c r="A259" s="33" t="s">
        <v>0</v>
      </c>
      <c r="B259" s="42" t="s">
        <v>13</v>
      </c>
      <c r="C259" s="40" t="s">
        <v>2</v>
      </c>
      <c r="D259" s="35" t="s">
        <v>3</v>
      </c>
      <c r="E259" s="34" t="s">
        <v>8</v>
      </c>
      <c r="F259" s="34" t="s">
        <v>4</v>
      </c>
      <c r="G259" s="36" t="s">
        <v>5</v>
      </c>
    </row>
    <row r="260" spans="1:7" ht="15" thickBot="1">
      <c r="A260" s="39"/>
      <c r="B260" s="43"/>
      <c r="C260" s="41"/>
      <c r="D260" s="29"/>
      <c r="E260" s="30"/>
      <c r="F260" s="31"/>
      <c r="G260" s="32">
        <f t="shared" ref="G260:G274" si="14">IF(E260&lt;&gt;"",VLOOKUP(E260&amp;", "&amp;F260,PointSkema,2,FALSE),0)</f>
        <v>0</v>
      </c>
    </row>
    <row r="261" spans="1:7" ht="14.25">
      <c r="A261" s="10"/>
      <c r="B261" s="10"/>
      <c r="C261" s="26"/>
      <c r="D261" s="6"/>
      <c r="E261" s="7"/>
      <c r="F261" s="8"/>
      <c r="G261" s="27">
        <f t="shared" si="14"/>
        <v>0</v>
      </c>
    </row>
    <row r="262" spans="1:7" ht="14.25">
      <c r="A262" s="10"/>
      <c r="B262" s="10"/>
      <c r="C262" s="26"/>
      <c r="D262" s="6"/>
      <c r="E262" s="7"/>
      <c r="F262" s="8"/>
      <c r="G262" s="27">
        <f t="shared" si="14"/>
        <v>0</v>
      </c>
    </row>
    <row r="263" spans="1:7" ht="14.25">
      <c r="A263" s="10"/>
      <c r="B263" s="10"/>
      <c r="C263" s="26"/>
      <c r="D263" s="6"/>
      <c r="E263" s="7"/>
      <c r="F263" s="8"/>
      <c r="G263" s="27">
        <f t="shared" si="14"/>
        <v>0</v>
      </c>
    </row>
    <row r="264" spans="1:7" ht="14.25">
      <c r="A264" s="10"/>
      <c r="B264" s="10"/>
      <c r="C264" s="26"/>
      <c r="D264" s="6"/>
      <c r="E264" s="7"/>
      <c r="F264" s="8"/>
      <c r="G264" s="27">
        <f t="shared" si="14"/>
        <v>0</v>
      </c>
    </row>
    <row r="265" spans="1:7" ht="14.25">
      <c r="A265" s="10"/>
      <c r="B265" s="10"/>
      <c r="C265" s="26"/>
      <c r="D265" s="6"/>
      <c r="E265" s="7"/>
      <c r="F265" s="8"/>
      <c r="G265" s="27">
        <f t="shared" si="14"/>
        <v>0</v>
      </c>
    </row>
    <row r="266" spans="1:7" ht="14.25">
      <c r="A266" s="10"/>
      <c r="B266" s="10"/>
      <c r="C266" s="26"/>
      <c r="D266" s="6"/>
      <c r="E266" s="7"/>
      <c r="F266" s="8"/>
      <c r="G266" s="27">
        <f t="shared" si="14"/>
        <v>0</v>
      </c>
    </row>
    <row r="267" spans="1:7" ht="14.25">
      <c r="A267" s="10"/>
      <c r="B267" s="10"/>
      <c r="C267" s="26"/>
      <c r="D267" s="6"/>
      <c r="E267" s="7"/>
      <c r="F267" s="8"/>
      <c r="G267" s="27">
        <f t="shared" si="14"/>
        <v>0</v>
      </c>
    </row>
    <row r="268" spans="1:7" ht="14.25">
      <c r="A268" s="10"/>
      <c r="B268" s="10"/>
      <c r="C268" s="26"/>
      <c r="D268" s="6"/>
      <c r="E268" s="7"/>
      <c r="F268" s="8"/>
      <c r="G268" s="27">
        <f t="shared" si="14"/>
        <v>0</v>
      </c>
    </row>
    <row r="269" spans="1:7" ht="14.25">
      <c r="A269" s="10"/>
      <c r="B269" s="10"/>
      <c r="C269" s="26"/>
      <c r="D269" s="6"/>
      <c r="E269" s="7"/>
      <c r="F269" s="8"/>
      <c r="G269" s="27">
        <f t="shared" si="14"/>
        <v>0</v>
      </c>
    </row>
    <row r="270" spans="1:7" ht="14.25">
      <c r="A270" s="10"/>
      <c r="B270" s="10"/>
      <c r="C270" s="26"/>
      <c r="D270" s="6"/>
      <c r="E270" s="7"/>
      <c r="F270" s="8"/>
      <c r="G270" s="27">
        <f t="shared" si="14"/>
        <v>0</v>
      </c>
    </row>
    <row r="271" spans="1:7" ht="14.25">
      <c r="A271" s="10"/>
      <c r="B271" s="10"/>
      <c r="C271" s="26"/>
      <c r="D271" s="6"/>
      <c r="E271" s="7"/>
      <c r="F271" s="8"/>
      <c r="G271" s="27">
        <f t="shared" si="14"/>
        <v>0</v>
      </c>
    </row>
    <row r="272" spans="1:7" ht="14.25">
      <c r="A272" s="10"/>
      <c r="B272" s="10"/>
      <c r="C272" s="26"/>
      <c r="D272" s="6"/>
      <c r="E272" s="7"/>
      <c r="F272" s="8"/>
      <c r="G272" s="27">
        <f t="shared" si="14"/>
        <v>0</v>
      </c>
    </row>
    <row r="273" spans="1:7" ht="14.25">
      <c r="A273" s="10"/>
      <c r="B273" s="10"/>
      <c r="C273" s="26"/>
      <c r="D273" s="6"/>
      <c r="E273" s="7"/>
      <c r="F273" s="8"/>
      <c r="G273" s="27">
        <f t="shared" si="14"/>
        <v>0</v>
      </c>
    </row>
    <row r="274" spans="1:7" ht="15" thickBot="1">
      <c r="A274" s="10"/>
      <c r="B274" s="10"/>
      <c r="C274" s="28"/>
      <c r="D274" s="23"/>
      <c r="E274" s="24"/>
      <c r="F274" s="25"/>
      <c r="G274" s="37">
        <f t="shared" si="14"/>
        <v>0</v>
      </c>
    </row>
    <row r="275" spans="1:7" ht="15" thickBot="1">
      <c r="A275" s="10"/>
      <c r="B275" s="10"/>
      <c r="C275" s="333" t="str">
        <f>+A260&amp;", "&amp;B260</f>
        <v xml:space="preserve">, </v>
      </c>
      <c r="D275" s="334"/>
      <c r="E275" s="334"/>
      <c r="F275" s="38" t="s">
        <v>173</v>
      </c>
      <c r="G275" s="11">
        <f>SUM(G260:G274)</f>
        <v>0</v>
      </c>
    </row>
    <row r="276" spans="1:7" ht="15" thickBot="1">
      <c r="A276" s="4"/>
      <c r="B276" s="4"/>
      <c r="C276" s="4"/>
      <c r="D276" s="13"/>
      <c r="E276" s="4"/>
      <c r="F276" s="4"/>
      <c r="G276" s="4"/>
    </row>
    <row r="277" spans="1:7" ht="15" thickBot="1">
      <c r="A277" s="33" t="s">
        <v>0</v>
      </c>
      <c r="B277" s="42" t="s">
        <v>13</v>
      </c>
      <c r="C277" s="40" t="s">
        <v>2</v>
      </c>
      <c r="D277" s="35" t="s">
        <v>3</v>
      </c>
      <c r="E277" s="34" t="s">
        <v>8</v>
      </c>
      <c r="F277" s="34" t="s">
        <v>4</v>
      </c>
      <c r="G277" s="36" t="s">
        <v>5</v>
      </c>
    </row>
    <row r="278" spans="1:7" ht="15" thickBot="1">
      <c r="A278" s="39"/>
      <c r="B278" s="43"/>
      <c r="C278" s="41"/>
      <c r="D278" s="29"/>
      <c r="E278" s="30"/>
      <c r="F278" s="31"/>
      <c r="G278" s="32">
        <f t="shared" ref="G278:G292" si="15">IF(E278&lt;&gt;"",VLOOKUP(E278&amp;", "&amp;F278,PointSkema,2,FALSE),0)</f>
        <v>0</v>
      </c>
    </row>
    <row r="279" spans="1:7" ht="14.25">
      <c r="A279" s="10"/>
      <c r="B279" s="10"/>
      <c r="C279" s="26"/>
      <c r="D279" s="6"/>
      <c r="E279" s="7"/>
      <c r="F279" s="8"/>
      <c r="G279" s="27">
        <f t="shared" si="15"/>
        <v>0</v>
      </c>
    </row>
    <row r="280" spans="1:7" ht="14.25">
      <c r="A280" s="10"/>
      <c r="B280" s="10"/>
      <c r="C280" s="26"/>
      <c r="D280" s="6"/>
      <c r="E280" s="7"/>
      <c r="F280" s="8"/>
      <c r="G280" s="27">
        <f t="shared" si="15"/>
        <v>0</v>
      </c>
    </row>
    <row r="281" spans="1:7" ht="14.25">
      <c r="A281" s="10"/>
      <c r="B281" s="10"/>
      <c r="C281" s="26"/>
      <c r="D281" s="6"/>
      <c r="E281" s="7"/>
      <c r="F281" s="8"/>
      <c r="G281" s="27">
        <f t="shared" si="15"/>
        <v>0</v>
      </c>
    </row>
    <row r="282" spans="1:7" ht="14.25">
      <c r="A282" s="10"/>
      <c r="B282" s="10"/>
      <c r="C282" s="26"/>
      <c r="D282" s="6"/>
      <c r="E282" s="7"/>
      <c r="F282" s="8"/>
      <c r="G282" s="27">
        <f t="shared" si="15"/>
        <v>0</v>
      </c>
    </row>
    <row r="283" spans="1:7" ht="14.25">
      <c r="A283" s="10"/>
      <c r="B283" s="10"/>
      <c r="C283" s="26"/>
      <c r="D283" s="6"/>
      <c r="E283" s="7"/>
      <c r="F283" s="8"/>
      <c r="G283" s="27">
        <f t="shared" si="15"/>
        <v>0</v>
      </c>
    </row>
    <row r="284" spans="1:7" ht="14.25">
      <c r="A284" s="10"/>
      <c r="B284" s="10"/>
      <c r="C284" s="26"/>
      <c r="D284" s="6"/>
      <c r="E284" s="7"/>
      <c r="F284" s="8"/>
      <c r="G284" s="27">
        <f t="shared" si="15"/>
        <v>0</v>
      </c>
    </row>
    <row r="285" spans="1:7" ht="14.25">
      <c r="A285" s="10"/>
      <c r="B285" s="10"/>
      <c r="C285" s="26"/>
      <c r="D285" s="6"/>
      <c r="E285" s="7"/>
      <c r="F285" s="8"/>
      <c r="G285" s="27">
        <f t="shared" si="15"/>
        <v>0</v>
      </c>
    </row>
    <row r="286" spans="1:7" ht="14.25">
      <c r="A286" s="10"/>
      <c r="B286" s="10"/>
      <c r="C286" s="26"/>
      <c r="D286" s="6"/>
      <c r="E286" s="7"/>
      <c r="F286" s="8"/>
      <c r="G286" s="27">
        <f t="shared" si="15"/>
        <v>0</v>
      </c>
    </row>
    <row r="287" spans="1:7" ht="14.25">
      <c r="A287" s="10"/>
      <c r="B287" s="10"/>
      <c r="C287" s="26"/>
      <c r="D287" s="6"/>
      <c r="E287" s="7"/>
      <c r="F287" s="8"/>
      <c r="G287" s="27">
        <f t="shared" si="15"/>
        <v>0</v>
      </c>
    </row>
    <row r="288" spans="1:7" ht="14.25">
      <c r="A288" s="10"/>
      <c r="B288" s="10"/>
      <c r="C288" s="26"/>
      <c r="D288" s="6"/>
      <c r="E288" s="7"/>
      <c r="F288" s="8"/>
      <c r="G288" s="27">
        <f t="shared" si="15"/>
        <v>0</v>
      </c>
    </row>
    <row r="289" spans="1:7" ht="14.25">
      <c r="A289" s="10"/>
      <c r="B289" s="10"/>
      <c r="C289" s="26"/>
      <c r="D289" s="6"/>
      <c r="E289" s="7"/>
      <c r="F289" s="8"/>
      <c r="G289" s="27">
        <f t="shared" si="15"/>
        <v>0</v>
      </c>
    </row>
    <row r="290" spans="1:7" ht="14.25">
      <c r="A290" s="10"/>
      <c r="B290" s="10"/>
      <c r="C290" s="26"/>
      <c r="D290" s="6"/>
      <c r="E290" s="7"/>
      <c r="F290" s="8"/>
      <c r="G290" s="27">
        <f t="shared" si="15"/>
        <v>0</v>
      </c>
    </row>
    <row r="291" spans="1:7" ht="14.25">
      <c r="A291" s="10"/>
      <c r="B291" s="10"/>
      <c r="C291" s="26"/>
      <c r="D291" s="6"/>
      <c r="E291" s="7"/>
      <c r="F291" s="8"/>
      <c r="G291" s="27">
        <f t="shared" si="15"/>
        <v>0</v>
      </c>
    </row>
    <row r="292" spans="1:7" ht="15" thickBot="1">
      <c r="A292" s="10"/>
      <c r="B292" s="10"/>
      <c r="C292" s="28"/>
      <c r="D292" s="23"/>
      <c r="E292" s="24"/>
      <c r="F292" s="25"/>
      <c r="G292" s="37">
        <f t="shared" si="15"/>
        <v>0</v>
      </c>
    </row>
    <row r="293" spans="1:7" ht="15" thickBot="1">
      <c r="A293" s="10"/>
      <c r="B293" s="10"/>
      <c r="C293" s="333" t="str">
        <f>+A278&amp;", "&amp;B278</f>
        <v xml:space="preserve">, </v>
      </c>
      <c r="D293" s="334"/>
      <c r="E293" s="334"/>
      <c r="F293" s="38" t="s">
        <v>173</v>
      </c>
      <c r="G293" s="11">
        <f>SUM(G278:G292)</f>
        <v>0</v>
      </c>
    </row>
    <row r="294" spans="1:7" ht="14.25">
      <c r="A294" s="4"/>
      <c r="B294" s="4"/>
      <c r="C294" s="4"/>
      <c r="D294" s="13"/>
      <c r="E294" s="4"/>
      <c r="F294" s="4"/>
      <c r="G294" s="4"/>
    </row>
    <row r="295" spans="1:7" ht="15" thickBot="1">
      <c r="A295" s="4"/>
      <c r="B295" s="4"/>
      <c r="C295" s="4"/>
      <c r="D295" s="13"/>
      <c r="E295" s="4"/>
      <c r="F295" s="4"/>
      <c r="G295" s="4"/>
    </row>
    <row r="296" spans="1:7" ht="15" thickBot="1">
      <c r="A296" s="33" t="s">
        <v>0</v>
      </c>
      <c r="B296" s="42" t="s">
        <v>13</v>
      </c>
      <c r="C296" s="40" t="s">
        <v>2</v>
      </c>
      <c r="D296" s="35" t="s">
        <v>3</v>
      </c>
      <c r="E296" s="34" t="s">
        <v>8</v>
      </c>
      <c r="F296" s="34" t="s">
        <v>4</v>
      </c>
      <c r="G296" s="36" t="s">
        <v>5</v>
      </c>
    </row>
    <row r="297" spans="1:7" ht="15" thickBot="1">
      <c r="A297" s="39"/>
      <c r="B297" s="43"/>
      <c r="C297" s="41"/>
      <c r="D297" s="29"/>
      <c r="E297" s="30"/>
      <c r="F297" s="31"/>
      <c r="G297" s="32">
        <f t="shared" ref="G297:G311" si="16">IF(E297&lt;&gt;"",VLOOKUP(E297&amp;", "&amp;F297,PointSkema,2,FALSE),0)</f>
        <v>0</v>
      </c>
    </row>
    <row r="298" spans="1:7" ht="14.25">
      <c r="A298" s="10"/>
      <c r="B298" s="10"/>
      <c r="C298" s="26"/>
      <c r="D298" s="6"/>
      <c r="E298" s="7"/>
      <c r="F298" s="8"/>
      <c r="G298" s="27">
        <f t="shared" si="16"/>
        <v>0</v>
      </c>
    </row>
    <row r="299" spans="1:7" ht="14.25">
      <c r="A299" s="10"/>
      <c r="B299" s="10"/>
      <c r="C299" s="26"/>
      <c r="D299" s="6"/>
      <c r="E299" s="7"/>
      <c r="F299" s="8"/>
      <c r="G299" s="27">
        <f t="shared" si="16"/>
        <v>0</v>
      </c>
    </row>
    <row r="300" spans="1:7" ht="14.25">
      <c r="A300" s="10"/>
      <c r="B300" s="10"/>
      <c r="C300" s="26"/>
      <c r="D300" s="6"/>
      <c r="E300" s="7"/>
      <c r="F300" s="8"/>
      <c r="G300" s="27">
        <f t="shared" si="16"/>
        <v>0</v>
      </c>
    </row>
    <row r="301" spans="1:7" ht="14.25">
      <c r="A301" s="10"/>
      <c r="B301" s="10"/>
      <c r="C301" s="26"/>
      <c r="D301" s="6"/>
      <c r="E301" s="7"/>
      <c r="F301" s="8"/>
      <c r="G301" s="27">
        <f t="shared" si="16"/>
        <v>0</v>
      </c>
    </row>
    <row r="302" spans="1:7" ht="14.25">
      <c r="A302" s="10"/>
      <c r="B302" s="10"/>
      <c r="C302" s="26"/>
      <c r="D302" s="6"/>
      <c r="E302" s="7"/>
      <c r="F302" s="8"/>
      <c r="G302" s="27">
        <f t="shared" si="16"/>
        <v>0</v>
      </c>
    </row>
    <row r="303" spans="1:7" ht="14.25">
      <c r="A303" s="10"/>
      <c r="B303" s="10"/>
      <c r="C303" s="26"/>
      <c r="D303" s="6"/>
      <c r="E303" s="7"/>
      <c r="F303" s="8"/>
      <c r="G303" s="27">
        <f t="shared" si="16"/>
        <v>0</v>
      </c>
    </row>
    <row r="304" spans="1:7" ht="14.25">
      <c r="A304" s="10"/>
      <c r="B304" s="10"/>
      <c r="C304" s="26"/>
      <c r="D304" s="6"/>
      <c r="E304" s="7"/>
      <c r="F304" s="8"/>
      <c r="G304" s="27">
        <f t="shared" si="16"/>
        <v>0</v>
      </c>
    </row>
    <row r="305" spans="1:7" ht="14.25">
      <c r="A305" s="10"/>
      <c r="B305" s="10"/>
      <c r="C305" s="26"/>
      <c r="D305" s="6"/>
      <c r="E305" s="7"/>
      <c r="F305" s="8"/>
      <c r="G305" s="27">
        <f t="shared" si="16"/>
        <v>0</v>
      </c>
    </row>
    <row r="306" spans="1:7" ht="14.25">
      <c r="A306" s="10"/>
      <c r="B306" s="10"/>
      <c r="C306" s="26"/>
      <c r="D306" s="6"/>
      <c r="E306" s="7"/>
      <c r="F306" s="8"/>
      <c r="G306" s="27">
        <f t="shared" si="16"/>
        <v>0</v>
      </c>
    </row>
    <row r="307" spans="1:7" ht="14.25">
      <c r="A307" s="10"/>
      <c r="B307" s="10"/>
      <c r="C307" s="26"/>
      <c r="D307" s="6"/>
      <c r="E307" s="7"/>
      <c r="F307" s="8"/>
      <c r="G307" s="27">
        <f t="shared" si="16"/>
        <v>0</v>
      </c>
    </row>
    <row r="308" spans="1:7" ht="14.25">
      <c r="A308" s="10"/>
      <c r="B308" s="10"/>
      <c r="C308" s="26"/>
      <c r="D308" s="6"/>
      <c r="E308" s="7"/>
      <c r="F308" s="8"/>
      <c r="G308" s="27">
        <f t="shared" si="16"/>
        <v>0</v>
      </c>
    </row>
    <row r="309" spans="1:7" ht="14.25">
      <c r="A309" s="10"/>
      <c r="B309" s="10"/>
      <c r="C309" s="26"/>
      <c r="D309" s="6"/>
      <c r="E309" s="7"/>
      <c r="F309" s="8"/>
      <c r="G309" s="27">
        <f t="shared" si="16"/>
        <v>0</v>
      </c>
    </row>
    <row r="310" spans="1:7" ht="14.25">
      <c r="A310" s="10"/>
      <c r="B310" s="10"/>
      <c r="C310" s="26"/>
      <c r="D310" s="6"/>
      <c r="E310" s="7"/>
      <c r="F310" s="8"/>
      <c r="G310" s="27">
        <f t="shared" si="16"/>
        <v>0</v>
      </c>
    </row>
    <row r="311" spans="1:7" ht="15" thickBot="1">
      <c r="A311" s="10"/>
      <c r="B311" s="10"/>
      <c r="C311" s="28"/>
      <c r="D311" s="23"/>
      <c r="E311" s="24"/>
      <c r="F311" s="25"/>
      <c r="G311" s="37">
        <f t="shared" si="16"/>
        <v>0</v>
      </c>
    </row>
    <row r="312" spans="1:7" ht="15" thickBot="1">
      <c r="A312" s="10"/>
      <c r="B312" s="10"/>
      <c r="C312" s="333" t="str">
        <f>+A297&amp;", "&amp;B297</f>
        <v xml:space="preserve">, </v>
      </c>
      <c r="D312" s="334"/>
      <c r="E312" s="334"/>
      <c r="F312" s="38" t="s">
        <v>173</v>
      </c>
      <c r="G312" s="11">
        <f>SUM(G297:G311)</f>
        <v>0</v>
      </c>
    </row>
    <row r="313" spans="1:7" ht="15" thickBot="1">
      <c r="A313" s="4"/>
      <c r="B313" s="4"/>
      <c r="C313" s="4"/>
      <c r="D313" s="13"/>
      <c r="E313" s="4"/>
      <c r="F313" s="4"/>
      <c r="G313" s="4"/>
    </row>
    <row r="314" spans="1:7" ht="15" thickBot="1">
      <c r="A314" s="33" t="s">
        <v>0</v>
      </c>
      <c r="B314" s="42" t="s">
        <v>13</v>
      </c>
      <c r="C314" s="40" t="s">
        <v>2</v>
      </c>
      <c r="D314" s="35" t="s">
        <v>3</v>
      </c>
      <c r="E314" s="34" t="s">
        <v>8</v>
      </c>
      <c r="F314" s="34" t="s">
        <v>4</v>
      </c>
      <c r="G314" s="36" t="s">
        <v>5</v>
      </c>
    </row>
    <row r="315" spans="1:7" ht="15" thickBot="1">
      <c r="A315" s="39"/>
      <c r="B315" s="43"/>
      <c r="C315" s="41"/>
      <c r="D315" s="29"/>
      <c r="E315" s="30"/>
      <c r="F315" s="31"/>
      <c r="G315" s="32">
        <f t="shared" ref="G315:G329" si="17">IF(E315&lt;&gt;"",VLOOKUP(E315&amp;", "&amp;F315,PointSkema,2,FALSE),0)</f>
        <v>0</v>
      </c>
    </row>
    <row r="316" spans="1:7" ht="14.25">
      <c r="A316" s="10"/>
      <c r="B316" s="10"/>
      <c r="C316" s="26"/>
      <c r="D316" s="6"/>
      <c r="E316" s="7"/>
      <c r="F316" s="8"/>
      <c r="G316" s="27">
        <f t="shared" si="17"/>
        <v>0</v>
      </c>
    </row>
    <row r="317" spans="1:7" ht="14.25">
      <c r="A317" s="10"/>
      <c r="B317" s="10"/>
      <c r="C317" s="26"/>
      <c r="D317" s="6"/>
      <c r="E317" s="7"/>
      <c r="F317" s="8"/>
      <c r="G317" s="27">
        <f t="shared" si="17"/>
        <v>0</v>
      </c>
    </row>
    <row r="318" spans="1:7" ht="14.25">
      <c r="A318" s="10"/>
      <c r="B318" s="10"/>
      <c r="C318" s="26"/>
      <c r="D318" s="6"/>
      <c r="E318" s="7"/>
      <c r="F318" s="8"/>
      <c r="G318" s="27">
        <f t="shared" si="17"/>
        <v>0</v>
      </c>
    </row>
    <row r="319" spans="1:7" ht="14.25">
      <c r="A319" s="10"/>
      <c r="B319" s="10"/>
      <c r="C319" s="26"/>
      <c r="D319" s="6"/>
      <c r="E319" s="7"/>
      <c r="F319" s="8"/>
      <c r="G319" s="27">
        <f t="shared" si="17"/>
        <v>0</v>
      </c>
    </row>
    <row r="320" spans="1:7" ht="14.25">
      <c r="A320" s="10"/>
      <c r="B320" s="10"/>
      <c r="C320" s="26"/>
      <c r="D320" s="6"/>
      <c r="E320" s="7"/>
      <c r="F320" s="8"/>
      <c r="G320" s="27">
        <f t="shared" si="17"/>
        <v>0</v>
      </c>
    </row>
    <row r="321" spans="1:7" ht="14.25">
      <c r="A321" s="10"/>
      <c r="B321" s="10"/>
      <c r="C321" s="26"/>
      <c r="D321" s="6"/>
      <c r="E321" s="7"/>
      <c r="F321" s="8"/>
      <c r="G321" s="27">
        <f t="shared" si="17"/>
        <v>0</v>
      </c>
    </row>
    <row r="322" spans="1:7" ht="14.25">
      <c r="A322" s="10"/>
      <c r="B322" s="10"/>
      <c r="C322" s="26"/>
      <c r="D322" s="6"/>
      <c r="E322" s="7"/>
      <c r="F322" s="8"/>
      <c r="G322" s="27">
        <f t="shared" si="17"/>
        <v>0</v>
      </c>
    </row>
    <row r="323" spans="1:7" ht="14.25">
      <c r="A323" s="10"/>
      <c r="B323" s="10"/>
      <c r="C323" s="26"/>
      <c r="D323" s="6"/>
      <c r="E323" s="7"/>
      <c r="F323" s="8"/>
      <c r="G323" s="27">
        <f t="shared" si="17"/>
        <v>0</v>
      </c>
    </row>
    <row r="324" spans="1:7" ht="14.25">
      <c r="A324" s="10"/>
      <c r="B324" s="10"/>
      <c r="C324" s="26"/>
      <c r="D324" s="6"/>
      <c r="E324" s="7"/>
      <c r="F324" s="8"/>
      <c r="G324" s="27">
        <f t="shared" si="17"/>
        <v>0</v>
      </c>
    </row>
    <row r="325" spans="1:7" ht="14.25">
      <c r="A325" s="10"/>
      <c r="B325" s="10"/>
      <c r="C325" s="26"/>
      <c r="D325" s="6"/>
      <c r="E325" s="7"/>
      <c r="F325" s="8"/>
      <c r="G325" s="27">
        <f t="shared" si="17"/>
        <v>0</v>
      </c>
    </row>
    <row r="326" spans="1:7" ht="14.25">
      <c r="A326" s="10"/>
      <c r="B326" s="10"/>
      <c r="C326" s="26"/>
      <c r="D326" s="6"/>
      <c r="E326" s="7"/>
      <c r="F326" s="8"/>
      <c r="G326" s="27">
        <f t="shared" si="17"/>
        <v>0</v>
      </c>
    </row>
    <row r="327" spans="1:7" ht="14.25">
      <c r="A327" s="10"/>
      <c r="B327" s="10"/>
      <c r="C327" s="26"/>
      <c r="D327" s="6"/>
      <c r="E327" s="7"/>
      <c r="F327" s="8"/>
      <c r="G327" s="27">
        <f t="shared" si="17"/>
        <v>0</v>
      </c>
    </row>
    <row r="328" spans="1:7" ht="14.25">
      <c r="A328" s="10"/>
      <c r="B328" s="10"/>
      <c r="C328" s="26"/>
      <c r="D328" s="6"/>
      <c r="E328" s="7"/>
      <c r="F328" s="8"/>
      <c r="G328" s="27">
        <f t="shared" si="17"/>
        <v>0</v>
      </c>
    </row>
    <row r="329" spans="1:7" ht="15" thickBot="1">
      <c r="A329" s="10"/>
      <c r="B329" s="10"/>
      <c r="C329" s="28"/>
      <c r="D329" s="23"/>
      <c r="E329" s="24"/>
      <c r="F329" s="25"/>
      <c r="G329" s="37">
        <f t="shared" si="17"/>
        <v>0</v>
      </c>
    </row>
    <row r="330" spans="1:7" ht="15" thickBot="1">
      <c r="A330" s="10"/>
      <c r="B330" s="10"/>
      <c r="C330" s="333" t="str">
        <f>+A315&amp;", "&amp;B315</f>
        <v xml:space="preserve">, </v>
      </c>
      <c r="D330" s="334"/>
      <c r="E330" s="334"/>
      <c r="F330" s="38" t="s">
        <v>173</v>
      </c>
      <c r="G330" s="11">
        <f>SUM(G315:G329)</f>
        <v>0</v>
      </c>
    </row>
    <row r="331" spans="1:7" ht="15" thickBot="1">
      <c r="A331" s="4"/>
      <c r="B331" s="4"/>
      <c r="C331" s="4"/>
      <c r="D331" s="13"/>
      <c r="E331" s="4"/>
      <c r="F331" s="4"/>
      <c r="G331" s="4"/>
    </row>
    <row r="332" spans="1:7" ht="15" thickBot="1">
      <c r="A332" s="33" t="s">
        <v>0</v>
      </c>
      <c r="B332" s="42" t="s">
        <v>13</v>
      </c>
      <c r="C332" s="40" t="s">
        <v>2</v>
      </c>
      <c r="D332" s="35" t="s">
        <v>3</v>
      </c>
      <c r="E332" s="34" t="s">
        <v>8</v>
      </c>
      <c r="F332" s="34" t="s">
        <v>4</v>
      </c>
      <c r="G332" s="36" t="s">
        <v>5</v>
      </c>
    </row>
    <row r="333" spans="1:7" ht="15" thickBot="1">
      <c r="A333" s="39"/>
      <c r="B333" s="43"/>
      <c r="C333" s="41"/>
      <c r="D333" s="29"/>
      <c r="E333" s="30"/>
      <c r="F333" s="31"/>
      <c r="G333" s="32">
        <f t="shared" ref="G333:G347" si="18">IF(E333&lt;&gt;"",VLOOKUP(E333&amp;", "&amp;F333,PointSkema,2,FALSE),0)</f>
        <v>0</v>
      </c>
    </row>
    <row r="334" spans="1:7" ht="14.25">
      <c r="A334" s="10"/>
      <c r="B334" s="10"/>
      <c r="C334" s="26"/>
      <c r="D334" s="6"/>
      <c r="E334" s="7"/>
      <c r="F334" s="8"/>
      <c r="G334" s="27">
        <f t="shared" si="18"/>
        <v>0</v>
      </c>
    </row>
    <row r="335" spans="1:7" ht="14.25">
      <c r="A335" s="10"/>
      <c r="B335" s="10"/>
      <c r="C335" s="26"/>
      <c r="D335" s="6"/>
      <c r="E335" s="7"/>
      <c r="F335" s="8"/>
      <c r="G335" s="27">
        <f t="shared" si="18"/>
        <v>0</v>
      </c>
    </row>
    <row r="336" spans="1:7" ht="14.25">
      <c r="A336" s="10"/>
      <c r="B336" s="10"/>
      <c r="C336" s="26"/>
      <c r="D336" s="6"/>
      <c r="E336" s="7"/>
      <c r="F336" s="8"/>
      <c r="G336" s="27">
        <f t="shared" si="18"/>
        <v>0</v>
      </c>
    </row>
    <row r="337" spans="1:7" ht="14.25">
      <c r="A337" s="10"/>
      <c r="B337" s="10"/>
      <c r="C337" s="26"/>
      <c r="D337" s="6"/>
      <c r="E337" s="7"/>
      <c r="F337" s="8"/>
      <c r="G337" s="27">
        <f t="shared" si="18"/>
        <v>0</v>
      </c>
    </row>
    <row r="338" spans="1:7" ht="14.25">
      <c r="A338" s="10"/>
      <c r="B338" s="10"/>
      <c r="C338" s="26"/>
      <c r="D338" s="6"/>
      <c r="E338" s="7"/>
      <c r="F338" s="8"/>
      <c r="G338" s="27">
        <f t="shared" si="18"/>
        <v>0</v>
      </c>
    </row>
    <row r="339" spans="1:7" ht="14.25">
      <c r="A339" s="10"/>
      <c r="B339" s="10"/>
      <c r="C339" s="26"/>
      <c r="D339" s="6"/>
      <c r="E339" s="7"/>
      <c r="F339" s="8"/>
      <c r="G339" s="27">
        <f t="shared" si="18"/>
        <v>0</v>
      </c>
    </row>
    <row r="340" spans="1:7" ht="14.25">
      <c r="A340" s="10"/>
      <c r="B340" s="10"/>
      <c r="C340" s="26"/>
      <c r="D340" s="6"/>
      <c r="E340" s="7"/>
      <c r="F340" s="8"/>
      <c r="G340" s="27">
        <f t="shared" si="18"/>
        <v>0</v>
      </c>
    </row>
    <row r="341" spans="1:7" ht="14.25">
      <c r="A341" s="10"/>
      <c r="B341" s="10"/>
      <c r="C341" s="26"/>
      <c r="D341" s="6"/>
      <c r="E341" s="7"/>
      <c r="F341" s="8"/>
      <c r="G341" s="27">
        <f t="shared" si="18"/>
        <v>0</v>
      </c>
    </row>
    <row r="342" spans="1:7" ht="14.25">
      <c r="A342" s="10"/>
      <c r="B342" s="10"/>
      <c r="C342" s="26"/>
      <c r="D342" s="6"/>
      <c r="E342" s="7"/>
      <c r="F342" s="8"/>
      <c r="G342" s="27">
        <f t="shared" si="18"/>
        <v>0</v>
      </c>
    </row>
    <row r="343" spans="1:7" ht="14.25">
      <c r="A343" s="10"/>
      <c r="B343" s="10"/>
      <c r="C343" s="26"/>
      <c r="D343" s="6"/>
      <c r="E343" s="7"/>
      <c r="F343" s="8"/>
      <c r="G343" s="27">
        <f t="shared" si="18"/>
        <v>0</v>
      </c>
    </row>
    <row r="344" spans="1:7" ht="14.25">
      <c r="A344" s="10"/>
      <c r="B344" s="10"/>
      <c r="C344" s="26"/>
      <c r="D344" s="6"/>
      <c r="E344" s="7"/>
      <c r="F344" s="8"/>
      <c r="G344" s="27">
        <f t="shared" si="18"/>
        <v>0</v>
      </c>
    </row>
    <row r="345" spans="1:7" ht="14.25">
      <c r="A345" s="10"/>
      <c r="B345" s="10"/>
      <c r="C345" s="26"/>
      <c r="D345" s="6"/>
      <c r="E345" s="7"/>
      <c r="F345" s="8"/>
      <c r="G345" s="27">
        <f t="shared" si="18"/>
        <v>0</v>
      </c>
    </row>
    <row r="346" spans="1:7" ht="14.25">
      <c r="A346" s="10"/>
      <c r="B346" s="10"/>
      <c r="C346" s="26"/>
      <c r="D346" s="6"/>
      <c r="E346" s="7"/>
      <c r="F346" s="8"/>
      <c r="G346" s="27">
        <f t="shared" si="18"/>
        <v>0</v>
      </c>
    </row>
    <row r="347" spans="1:7" ht="15" thickBot="1">
      <c r="A347" s="10"/>
      <c r="B347" s="10"/>
      <c r="C347" s="28"/>
      <c r="D347" s="23"/>
      <c r="E347" s="24"/>
      <c r="F347" s="25"/>
      <c r="G347" s="37">
        <f t="shared" si="18"/>
        <v>0</v>
      </c>
    </row>
    <row r="348" spans="1:7" ht="15" thickBot="1">
      <c r="A348" s="10"/>
      <c r="B348" s="10"/>
      <c r="C348" s="333" t="str">
        <f>+A333&amp;", "&amp;B333</f>
        <v xml:space="preserve">, </v>
      </c>
      <c r="D348" s="334"/>
      <c r="E348" s="334"/>
      <c r="F348" s="38" t="s">
        <v>173</v>
      </c>
      <c r="G348" s="11">
        <f>SUM(G333:G347)</f>
        <v>0</v>
      </c>
    </row>
    <row r="349" spans="1:7" ht="14.25">
      <c r="A349" s="4"/>
      <c r="B349" s="4"/>
      <c r="C349" s="4"/>
      <c r="D349" s="13"/>
      <c r="E349" s="4"/>
      <c r="F349" s="4"/>
      <c r="G349" s="4"/>
    </row>
    <row r="350" spans="1:7" ht="15" thickBot="1">
      <c r="A350" s="4"/>
      <c r="B350" s="4"/>
      <c r="C350" s="4"/>
      <c r="D350" s="13"/>
      <c r="E350" s="4"/>
      <c r="F350" s="4"/>
      <c r="G350" s="4"/>
    </row>
    <row r="351" spans="1:7" ht="15" thickBot="1">
      <c r="A351" s="33" t="s">
        <v>0</v>
      </c>
      <c r="B351" s="42" t="s">
        <v>13</v>
      </c>
      <c r="C351" s="40" t="s">
        <v>2</v>
      </c>
      <c r="D351" s="35" t="s">
        <v>3</v>
      </c>
      <c r="E351" s="34" t="s">
        <v>8</v>
      </c>
      <c r="F351" s="34" t="s">
        <v>4</v>
      </c>
      <c r="G351" s="36" t="s">
        <v>5</v>
      </c>
    </row>
    <row r="352" spans="1:7" ht="15" thickBot="1">
      <c r="A352" s="39"/>
      <c r="B352" s="43"/>
      <c r="C352" s="41"/>
      <c r="D352" s="29"/>
      <c r="E352" s="30"/>
      <c r="F352" s="31"/>
      <c r="G352" s="32">
        <f t="shared" ref="G352:G366" si="19">IF(E352&lt;&gt;"",VLOOKUP(E352&amp;", "&amp;F352,PointSkema,2,FALSE),0)</f>
        <v>0</v>
      </c>
    </row>
    <row r="353" spans="1:7" ht="14.25">
      <c r="A353" s="10"/>
      <c r="B353" s="10"/>
      <c r="C353" s="26"/>
      <c r="D353" s="6"/>
      <c r="E353" s="7"/>
      <c r="F353" s="8"/>
      <c r="G353" s="27">
        <f t="shared" si="19"/>
        <v>0</v>
      </c>
    </row>
    <row r="354" spans="1:7" ht="14.25">
      <c r="A354" s="10"/>
      <c r="B354" s="10"/>
      <c r="C354" s="26"/>
      <c r="D354" s="6"/>
      <c r="E354" s="7"/>
      <c r="F354" s="8"/>
      <c r="G354" s="27">
        <f t="shared" si="19"/>
        <v>0</v>
      </c>
    </row>
    <row r="355" spans="1:7" ht="14.25">
      <c r="A355" s="10"/>
      <c r="B355" s="10"/>
      <c r="C355" s="26"/>
      <c r="D355" s="6"/>
      <c r="E355" s="7"/>
      <c r="F355" s="8"/>
      <c r="G355" s="27">
        <f t="shared" si="19"/>
        <v>0</v>
      </c>
    </row>
    <row r="356" spans="1:7" ht="14.25">
      <c r="A356" s="10"/>
      <c r="B356" s="10"/>
      <c r="C356" s="26"/>
      <c r="D356" s="6"/>
      <c r="E356" s="7"/>
      <c r="F356" s="8"/>
      <c r="G356" s="27">
        <f t="shared" si="19"/>
        <v>0</v>
      </c>
    </row>
    <row r="357" spans="1:7" ht="14.25">
      <c r="A357" s="10"/>
      <c r="B357" s="10"/>
      <c r="C357" s="26"/>
      <c r="D357" s="6"/>
      <c r="E357" s="7"/>
      <c r="F357" s="8"/>
      <c r="G357" s="27">
        <f t="shared" si="19"/>
        <v>0</v>
      </c>
    </row>
    <row r="358" spans="1:7" ht="14.25">
      <c r="A358" s="10"/>
      <c r="B358" s="10"/>
      <c r="C358" s="26"/>
      <c r="D358" s="6"/>
      <c r="E358" s="7"/>
      <c r="F358" s="8"/>
      <c r="G358" s="27">
        <f t="shared" si="19"/>
        <v>0</v>
      </c>
    </row>
    <row r="359" spans="1:7" ht="14.25">
      <c r="A359" s="10"/>
      <c r="B359" s="10"/>
      <c r="C359" s="26"/>
      <c r="D359" s="6"/>
      <c r="E359" s="7"/>
      <c r="F359" s="8"/>
      <c r="G359" s="27">
        <f t="shared" si="19"/>
        <v>0</v>
      </c>
    </row>
    <row r="360" spans="1:7" ht="14.25">
      <c r="A360" s="10"/>
      <c r="B360" s="10"/>
      <c r="C360" s="26"/>
      <c r="D360" s="6"/>
      <c r="E360" s="7"/>
      <c r="F360" s="8"/>
      <c r="G360" s="27">
        <f t="shared" si="19"/>
        <v>0</v>
      </c>
    </row>
    <row r="361" spans="1:7" ht="14.25">
      <c r="A361" s="10"/>
      <c r="B361" s="10"/>
      <c r="C361" s="26"/>
      <c r="D361" s="6"/>
      <c r="E361" s="7"/>
      <c r="F361" s="8"/>
      <c r="G361" s="27">
        <f t="shared" si="19"/>
        <v>0</v>
      </c>
    </row>
    <row r="362" spans="1:7" ht="14.25">
      <c r="A362" s="10"/>
      <c r="B362" s="10"/>
      <c r="C362" s="26"/>
      <c r="D362" s="6"/>
      <c r="E362" s="7"/>
      <c r="F362" s="8"/>
      <c r="G362" s="27">
        <f t="shared" si="19"/>
        <v>0</v>
      </c>
    </row>
    <row r="363" spans="1:7" ht="14.25">
      <c r="A363" s="10"/>
      <c r="B363" s="10"/>
      <c r="C363" s="26"/>
      <c r="D363" s="6"/>
      <c r="E363" s="7"/>
      <c r="F363" s="8"/>
      <c r="G363" s="27">
        <f t="shared" si="19"/>
        <v>0</v>
      </c>
    </row>
    <row r="364" spans="1:7" ht="14.25">
      <c r="A364" s="10"/>
      <c r="B364" s="10"/>
      <c r="C364" s="26"/>
      <c r="D364" s="6"/>
      <c r="E364" s="7"/>
      <c r="F364" s="8"/>
      <c r="G364" s="27">
        <f t="shared" si="19"/>
        <v>0</v>
      </c>
    </row>
    <row r="365" spans="1:7" ht="14.25">
      <c r="A365" s="10"/>
      <c r="B365" s="10"/>
      <c r="C365" s="26"/>
      <c r="D365" s="6"/>
      <c r="E365" s="7"/>
      <c r="F365" s="8"/>
      <c r="G365" s="27">
        <f t="shared" si="19"/>
        <v>0</v>
      </c>
    </row>
    <row r="366" spans="1:7" ht="15" thickBot="1">
      <c r="A366" s="10"/>
      <c r="B366" s="10"/>
      <c r="C366" s="28"/>
      <c r="D366" s="23"/>
      <c r="E366" s="24"/>
      <c r="F366" s="25"/>
      <c r="G366" s="37">
        <f t="shared" si="19"/>
        <v>0</v>
      </c>
    </row>
    <row r="367" spans="1:7" ht="15" thickBot="1">
      <c r="A367" s="10"/>
      <c r="B367" s="10"/>
      <c r="C367" s="333" t="str">
        <f>+A352&amp;", "&amp;B352</f>
        <v xml:space="preserve">, </v>
      </c>
      <c r="D367" s="334"/>
      <c r="E367" s="334"/>
      <c r="F367" s="38" t="s">
        <v>173</v>
      </c>
      <c r="G367" s="11">
        <f>SUM(G352:G366)</f>
        <v>0</v>
      </c>
    </row>
    <row r="368" spans="1:7" ht="14.25">
      <c r="A368" s="4"/>
      <c r="B368" s="4"/>
      <c r="C368" s="4"/>
      <c r="D368" s="13"/>
      <c r="E368" s="4"/>
      <c r="F368" s="4"/>
      <c r="G368" s="4"/>
    </row>
    <row r="369" spans="1:7" ht="14.25">
      <c r="A369" s="4"/>
      <c r="B369" s="4"/>
      <c r="C369" s="4"/>
      <c r="D369" s="13"/>
      <c r="E369" s="4"/>
      <c r="F369" s="4"/>
      <c r="G369" s="4"/>
    </row>
    <row r="370" spans="1:7" ht="14.25">
      <c r="A370" s="4"/>
      <c r="B370" s="4"/>
      <c r="C370" s="4"/>
      <c r="D370" s="13"/>
      <c r="E370" s="4"/>
      <c r="F370" s="4"/>
      <c r="G370" s="4"/>
    </row>
    <row r="371" spans="1:7" ht="14.25">
      <c r="A371" s="4"/>
      <c r="B371" s="4"/>
      <c r="C371" s="4"/>
      <c r="D371" s="13"/>
      <c r="E371" s="4"/>
      <c r="F371" s="4"/>
      <c r="G371" s="4"/>
    </row>
    <row r="372" spans="1:7" ht="14.25">
      <c r="A372" s="4"/>
      <c r="B372" s="4"/>
      <c r="C372" s="4"/>
      <c r="D372" s="13"/>
      <c r="E372" s="4"/>
      <c r="F372" s="4"/>
      <c r="G372" s="4"/>
    </row>
    <row r="373" spans="1:7" ht="14.25">
      <c r="A373" s="4"/>
      <c r="B373" s="4"/>
      <c r="C373" s="4"/>
      <c r="D373" s="13"/>
      <c r="E373" s="4"/>
      <c r="F373" s="4"/>
      <c r="G373" s="4"/>
    </row>
    <row r="374" spans="1:7" ht="14.25">
      <c r="A374" s="4"/>
      <c r="B374" s="4"/>
      <c r="C374" s="4"/>
      <c r="D374" s="13"/>
      <c r="E374" s="4"/>
      <c r="F374" s="4"/>
      <c r="G374" s="4"/>
    </row>
    <row r="375" spans="1:7" ht="14.25">
      <c r="A375" s="4"/>
      <c r="B375" s="4"/>
      <c r="C375" s="4"/>
      <c r="D375" s="15"/>
      <c r="E375" s="16"/>
      <c r="F375" s="16"/>
      <c r="G375" s="4"/>
    </row>
    <row r="376" spans="1:7" ht="14.25">
      <c r="A376" s="4"/>
      <c r="B376" s="4"/>
      <c r="C376" s="4"/>
      <c r="D376" s="15"/>
      <c r="E376" s="16"/>
      <c r="F376" s="16"/>
      <c r="G376" s="4"/>
    </row>
    <row r="377" spans="1:7" ht="14.25">
      <c r="A377" s="4"/>
      <c r="B377" s="4"/>
      <c r="C377" s="4"/>
      <c r="D377" s="15"/>
      <c r="E377" s="16"/>
      <c r="F377" s="16"/>
      <c r="G377" s="4"/>
    </row>
    <row r="378" spans="1:7" ht="14.25">
      <c r="A378" s="4"/>
      <c r="B378" s="4"/>
      <c r="C378" s="4"/>
      <c r="D378" s="13"/>
      <c r="E378" s="4"/>
      <c r="F378" s="4"/>
      <c r="G378" s="4"/>
    </row>
    <row r="379" spans="1:7" ht="14.25">
      <c r="A379" s="4"/>
      <c r="B379" s="4"/>
      <c r="C379" s="4"/>
      <c r="D379" s="13"/>
      <c r="E379" s="4"/>
      <c r="F379" s="4"/>
      <c r="G379" s="4"/>
    </row>
    <row r="380" spans="1:7" ht="14.25">
      <c r="A380" s="12"/>
      <c r="B380" s="12"/>
      <c r="C380" s="17"/>
      <c r="D380" s="13"/>
      <c r="E380" s="4"/>
      <c r="F380" s="4"/>
      <c r="G380" s="4"/>
    </row>
    <row r="381" spans="1:7" ht="14.25">
      <c r="A381" s="12"/>
      <c r="B381" s="12"/>
      <c r="C381" s="18"/>
      <c r="D381" s="13"/>
      <c r="E381" s="4"/>
      <c r="F381" s="4"/>
      <c r="G381" s="4"/>
    </row>
    <row r="382" spans="1:7" ht="14.25">
      <c r="A382" s="12"/>
      <c r="B382" s="12"/>
      <c r="C382" s="18"/>
      <c r="D382" s="13"/>
      <c r="E382" s="4"/>
      <c r="F382" s="4"/>
      <c r="G382" s="4"/>
    </row>
    <row r="383" spans="1:7" ht="14.25">
      <c r="A383" s="12"/>
      <c r="B383" s="12"/>
      <c r="C383" s="18"/>
      <c r="D383" s="13"/>
      <c r="E383" s="4"/>
      <c r="F383" s="4"/>
      <c r="G383" s="4"/>
    </row>
    <row r="384" spans="1:7" ht="14.25">
      <c r="A384" s="12"/>
      <c r="B384" s="12"/>
      <c r="C384" s="17"/>
      <c r="D384" s="13"/>
      <c r="E384" s="4"/>
      <c r="F384" s="4"/>
      <c r="G384" s="4"/>
    </row>
    <row r="385" spans="1:7" ht="14.25">
      <c r="A385" s="12"/>
      <c r="B385" s="12"/>
      <c r="C385" s="17"/>
      <c r="D385" s="13"/>
      <c r="E385" s="4"/>
      <c r="F385" s="4"/>
      <c r="G385" s="4"/>
    </row>
    <row r="386" spans="1:7" ht="14.25">
      <c r="A386" s="12"/>
      <c r="B386" s="12"/>
      <c r="C386" s="18"/>
      <c r="D386" s="13"/>
      <c r="E386" s="4"/>
      <c r="F386" s="4"/>
      <c r="G386" s="4"/>
    </row>
    <row r="387" spans="1:7" ht="14.25">
      <c r="A387" s="12" t="s">
        <v>171</v>
      </c>
      <c r="B387" s="12"/>
      <c r="C387" s="17"/>
      <c r="D387" s="13"/>
      <c r="E387" s="4"/>
      <c r="F387" s="4"/>
      <c r="G387" s="4"/>
    </row>
    <row r="388" spans="1:7" ht="14.25">
      <c r="A388" s="45" t="s">
        <v>42</v>
      </c>
      <c r="B388" s="45"/>
      <c r="C388" s="45"/>
      <c r="D388" s="19"/>
      <c r="E388" s="14"/>
      <c r="F388" s="14"/>
      <c r="G388" s="14"/>
    </row>
    <row r="389" spans="1:7" ht="14.25">
      <c r="A389" s="45" t="s">
        <v>4</v>
      </c>
      <c r="B389" s="45" t="s">
        <v>5</v>
      </c>
      <c r="C389" s="46" t="s">
        <v>116</v>
      </c>
      <c r="D389" s="71" t="s">
        <v>324</v>
      </c>
      <c r="E389" s="14"/>
      <c r="F389" s="14"/>
      <c r="G389" s="14"/>
    </row>
    <row r="390" spans="1:7" ht="14.25">
      <c r="A390" s="47" t="s">
        <v>123</v>
      </c>
      <c r="B390" s="48">
        <v>5</v>
      </c>
      <c r="C390" s="47" t="s">
        <v>39</v>
      </c>
      <c r="D390" s="71">
        <v>1</v>
      </c>
      <c r="E390" s="14"/>
      <c r="F390" s="14"/>
      <c r="G390" s="14"/>
    </row>
    <row r="391" spans="1:7" ht="14.25">
      <c r="A391" s="47" t="s">
        <v>124</v>
      </c>
      <c r="B391" s="48">
        <v>4</v>
      </c>
      <c r="C391" s="47" t="s">
        <v>38</v>
      </c>
      <c r="D391" s="71">
        <v>2</v>
      </c>
      <c r="E391" s="14"/>
      <c r="F391" s="14"/>
      <c r="G391" s="14"/>
    </row>
    <row r="392" spans="1:7" ht="14.25">
      <c r="A392" s="47" t="s">
        <v>125</v>
      </c>
      <c r="B392" s="48">
        <v>3</v>
      </c>
      <c r="C392" s="47" t="s">
        <v>35</v>
      </c>
      <c r="D392" s="71">
        <v>3</v>
      </c>
      <c r="E392" s="14"/>
      <c r="F392" s="14"/>
      <c r="G392" s="14"/>
    </row>
    <row r="393" spans="1:7" ht="14.25">
      <c r="A393" s="47" t="s">
        <v>126</v>
      </c>
      <c r="B393" s="48">
        <v>2</v>
      </c>
      <c r="C393" s="47" t="s">
        <v>34</v>
      </c>
      <c r="D393" s="71">
        <v>4</v>
      </c>
      <c r="E393" s="14"/>
      <c r="F393" s="14"/>
      <c r="G393" s="14"/>
    </row>
    <row r="394" spans="1:7" ht="14.25">
      <c r="A394" s="47" t="s">
        <v>286</v>
      </c>
      <c r="B394" s="48">
        <v>1</v>
      </c>
      <c r="C394" s="47" t="s">
        <v>24</v>
      </c>
      <c r="D394" s="71" t="s">
        <v>271</v>
      </c>
      <c r="E394" s="14"/>
      <c r="F394" s="14"/>
      <c r="G394" s="14"/>
    </row>
    <row r="395" spans="1:7" ht="14.25">
      <c r="A395" s="47" t="s">
        <v>127</v>
      </c>
      <c r="B395" s="48">
        <v>5</v>
      </c>
      <c r="C395" s="47" t="s">
        <v>36</v>
      </c>
      <c r="D395" s="19"/>
      <c r="E395" s="14"/>
      <c r="F395" s="14"/>
      <c r="G395" s="14"/>
    </row>
    <row r="396" spans="1:7" ht="14.25">
      <c r="A396" s="47" t="s">
        <v>128</v>
      </c>
      <c r="B396" s="48">
        <v>4</v>
      </c>
      <c r="C396" s="47" t="s">
        <v>6</v>
      </c>
      <c r="D396" s="19"/>
      <c r="E396" s="14"/>
      <c r="F396" s="14"/>
      <c r="G396" s="14"/>
    </row>
    <row r="397" spans="1:7" ht="14.25">
      <c r="A397" s="47" t="s">
        <v>129</v>
      </c>
      <c r="B397" s="48">
        <v>3</v>
      </c>
      <c r="C397" s="47" t="s">
        <v>9</v>
      </c>
      <c r="D397" s="19"/>
      <c r="E397" s="14"/>
      <c r="F397" s="14"/>
      <c r="G397" s="14"/>
    </row>
    <row r="398" spans="1:7" ht="14.25">
      <c r="A398" s="47" t="s">
        <v>130</v>
      </c>
      <c r="B398" s="48">
        <v>2</v>
      </c>
      <c r="C398" s="47" t="s">
        <v>37</v>
      </c>
      <c r="D398" s="19"/>
      <c r="E398" s="14"/>
      <c r="F398" s="14"/>
      <c r="G398" s="14"/>
    </row>
    <row r="399" spans="1:7" ht="14.25">
      <c r="A399" s="47" t="s">
        <v>272</v>
      </c>
      <c r="B399" s="48">
        <v>1</v>
      </c>
      <c r="C399" s="47" t="s">
        <v>15</v>
      </c>
      <c r="D399" s="19"/>
      <c r="E399" s="14"/>
      <c r="F399" s="14"/>
      <c r="G399" s="14"/>
    </row>
    <row r="400" spans="1:7" ht="14.25">
      <c r="A400" s="47" t="s">
        <v>131</v>
      </c>
      <c r="B400" s="48">
        <v>10</v>
      </c>
      <c r="C400" s="47" t="s">
        <v>41</v>
      </c>
      <c r="D400" s="19"/>
      <c r="E400" s="14"/>
      <c r="F400" s="14"/>
      <c r="G400" s="14"/>
    </row>
    <row r="401" spans="1:7" ht="14.25">
      <c r="A401" s="47" t="s">
        <v>132</v>
      </c>
      <c r="B401" s="48">
        <v>8</v>
      </c>
      <c r="C401" s="47" t="s">
        <v>14</v>
      </c>
      <c r="D401" s="19"/>
      <c r="E401" s="14"/>
      <c r="F401" s="14"/>
      <c r="G401" s="14"/>
    </row>
    <row r="402" spans="1:7" ht="14.25">
      <c r="A402" s="47" t="s">
        <v>133</v>
      </c>
      <c r="B402" s="48">
        <v>6</v>
      </c>
      <c r="C402" s="47" t="s">
        <v>21</v>
      </c>
      <c r="D402" s="19"/>
      <c r="E402" s="14"/>
      <c r="F402" s="14"/>
      <c r="G402" s="14"/>
    </row>
    <row r="403" spans="1:7" ht="14.25">
      <c r="A403" s="47" t="s">
        <v>134</v>
      </c>
      <c r="B403" s="48">
        <v>4</v>
      </c>
      <c r="C403" s="47" t="s">
        <v>22</v>
      </c>
      <c r="D403" s="19"/>
      <c r="E403" s="14"/>
      <c r="F403" s="14"/>
      <c r="G403" s="14"/>
    </row>
    <row r="404" spans="1:7" ht="14.25">
      <c r="A404" s="47" t="s">
        <v>273</v>
      </c>
      <c r="B404" s="48">
        <v>2</v>
      </c>
      <c r="C404" s="47" t="s">
        <v>16</v>
      </c>
      <c r="D404" s="19"/>
      <c r="E404" s="14"/>
      <c r="F404" s="14"/>
      <c r="G404" s="14"/>
    </row>
    <row r="405" spans="1:7" ht="14.25">
      <c r="A405" s="47" t="s">
        <v>135</v>
      </c>
      <c r="B405" s="48">
        <v>10</v>
      </c>
      <c r="C405" s="47" t="s">
        <v>23</v>
      </c>
      <c r="D405" s="19"/>
      <c r="E405" s="14"/>
      <c r="F405" s="14"/>
      <c r="G405" s="14"/>
    </row>
    <row r="406" spans="1:7" ht="14.25">
      <c r="A406" s="47" t="s">
        <v>136</v>
      </c>
      <c r="B406" s="48">
        <v>8</v>
      </c>
      <c r="C406" s="47"/>
      <c r="D406" s="19"/>
      <c r="E406" s="14"/>
      <c r="F406" s="14"/>
      <c r="G406" s="14"/>
    </row>
    <row r="407" spans="1:7" ht="14.25">
      <c r="A407" s="47" t="s">
        <v>137</v>
      </c>
      <c r="B407" s="48">
        <v>6</v>
      </c>
      <c r="C407" s="47"/>
      <c r="D407" s="19"/>
      <c r="E407" s="14"/>
      <c r="F407" s="14"/>
      <c r="G407" s="14"/>
    </row>
    <row r="408" spans="1:7" ht="14.25">
      <c r="A408" s="47" t="s">
        <v>138</v>
      </c>
      <c r="B408" s="48">
        <v>4</v>
      </c>
      <c r="C408" s="47"/>
      <c r="D408" s="19"/>
      <c r="E408" s="14"/>
      <c r="F408" s="14"/>
      <c r="G408" s="14"/>
    </row>
    <row r="409" spans="1:7" ht="14.25">
      <c r="A409" s="47" t="s">
        <v>274</v>
      </c>
      <c r="B409" s="48">
        <v>2</v>
      </c>
      <c r="C409" s="56"/>
      <c r="D409" s="19"/>
      <c r="E409" s="14"/>
      <c r="F409" s="14"/>
      <c r="G409" s="14"/>
    </row>
    <row r="410" spans="1:7" ht="14.25">
      <c r="A410" s="47" t="s">
        <v>64</v>
      </c>
      <c r="B410" s="48">
        <v>15</v>
      </c>
      <c r="C410" s="45"/>
      <c r="D410" s="19"/>
      <c r="E410" s="14"/>
      <c r="F410" s="14"/>
      <c r="G410" s="14"/>
    </row>
    <row r="411" spans="1:7" ht="14.25">
      <c r="A411" s="47" t="s">
        <v>65</v>
      </c>
      <c r="B411" s="48">
        <v>12</v>
      </c>
      <c r="C411" s="45"/>
      <c r="D411" s="19"/>
      <c r="E411" s="14"/>
      <c r="F411" s="14"/>
      <c r="G411" s="14"/>
    </row>
    <row r="412" spans="1:7" ht="14.25">
      <c r="A412" s="47" t="s">
        <v>66</v>
      </c>
      <c r="B412" s="48">
        <v>9</v>
      </c>
      <c r="C412" s="45"/>
      <c r="D412" s="19"/>
      <c r="E412" s="14"/>
      <c r="F412" s="14"/>
      <c r="G412" s="14"/>
    </row>
    <row r="413" spans="1:7" ht="14.25">
      <c r="A413" s="47" t="s">
        <v>67</v>
      </c>
      <c r="B413" s="48">
        <v>6</v>
      </c>
      <c r="C413" s="45"/>
      <c r="D413" s="19"/>
      <c r="E413" s="14"/>
      <c r="F413" s="14"/>
      <c r="G413" s="14"/>
    </row>
    <row r="414" spans="1:7" ht="14.25">
      <c r="A414" s="47" t="s">
        <v>275</v>
      </c>
      <c r="B414" s="48">
        <v>3</v>
      </c>
      <c r="C414" s="45"/>
      <c r="D414" s="19"/>
      <c r="E414" s="14"/>
      <c r="F414" s="14"/>
      <c r="G414" s="14"/>
    </row>
    <row r="415" spans="1:7" ht="14.25">
      <c r="A415" s="47" t="s">
        <v>68</v>
      </c>
      <c r="B415" s="48">
        <v>15</v>
      </c>
      <c r="C415" s="45"/>
      <c r="D415" s="19"/>
      <c r="E415" s="14"/>
      <c r="F415" s="14"/>
      <c r="G415" s="14"/>
    </row>
    <row r="416" spans="1:7" ht="14.25">
      <c r="A416" s="47" t="s">
        <v>69</v>
      </c>
      <c r="B416" s="48">
        <v>12</v>
      </c>
      <c r="C416" s="45"/>
      <c r="D416" s="19"/>
      <c r="E416" s="14"/>
      <c r="F416" s="14"/>
      <c r="G416" s="14"/>
    </row>
    <row r="417" spans="1:7" ht="14.25">
      <c r="A417" s="47" t="s">
        <v>70</v>
      </c>
      <c r="B417" s="48">
        <v>9</v>
      </c>
      <c r="C417" s="45"/>
      <c r="D417" s="19"/>
      <c r="E417" s="14"/>
      <c r="F417" s="14"/>
      <c r="G417" s="14"/>
    </row>
    <row r="418" spans="1:7" ht="14.25">
      <c r="A418" s="47" t="s">
        <v>71</v>
      </c>
      <c r="B418" s="48">
        <v>6</v>
      </c>
      <c r="C418" s="45"/>
      <c r="D418" s="19"/>
      <c r="E418" s="14"/>
      <c r="F418" s="14"/>
      <c r="G418" s="14"/>
    </row>
    <row r="419" spans="1:7" ht="14.25">
      <c r="A419" s="47" t="s">
        <v>276</v>
      </c>
      <c r="B419" s="48">
        <v>3</v>
      </c>
      <c r="C419" s="45"/>
      <c r="D419" s="19"/>
      <c r="E419" s="14"/>
      <c r="F419" s="14"/>
      <c r="G419" s="14"/>
    </row>
    <row r="420" spans="1:7" ht="14.25">
      <c r="A420" s="47" t="s">
        <v>139</v>
      </c>
      <c r="B420" s="48">
        <v>15</v>
      </c>
      <c r="C420" s="45"/>
      <c r="D420" s="19"/>
      <c r="E420" s="14"/>
      <c r="F420" s="14"/>
      <c r="G420" s="14"/>
    </row>
    <row r="421" spans="1:7" ht="14.25">
      <c r="A421" s="47" t="s">
        <v>140</v>
      </c>
      <c r="B421" s="48">
        <v>12</v>
      </c>
      <c r="C421" s="45"/>
      <c r="D421" s="19"/>
      <c r="E421" s="14"/>
      <c r="F421" s="14"/>
      <c r="G421" s="14"/>
    </row>
    <row r="422" spans="1:7" ht="14.25">
      <c r="A422" s="47" t="s">
        <v>141</v>
      </c>
      <c r="B422" s="48">
        <v>9</v>
      </c>
      <c r="C422" s="45"/>
      <c r="D422" s="19"/>
      <c r="E422" s="14"/>
      <c r="F422" s="14"/>
      <c r="G422" s="14"/>
    </row>
    <row r="423" spans="1:7" ht="14.25">
      <c r="A423" s="47" t="s">
        <v>142</v>
      </c>
      <c r="B423" s="48">
        <v>6</v>
      </c>
      <c r="C423" s="45"/>
      <c r="D423" s="19"/>
      <c r="E423" s="14"/>
      <c r="F423" s="14"/>
      <c r="G423" s="14"/>
    </row>
    <row r="424" spans="1:7" ht="14.25">
      <c r="A424" s="47" t="s">
        <v>277</v>
      </c>
      <c r="B424" s="48">
        <v>3</v>
      </c>
      <c r="C424" s="45"/>
      <c r="D424" s="19"/>
      <c r="E424" s="14"/>
      <c r="F424" s="14"/>
      <c r="G424" s="14"/>
    </row>
    <row r="425" spans="1:7" ht="14.25">
      <c r="A425" s="47" t="s">
        <v>143</v>
      </c>
      <c r="B425" s="48">
        <v>10</v>
      </c>
      <c r="C425" s="45"/>
      <c r="D425" s="19"/>
      <c r="E425" s="14"/>
      <c r="F425" s="14"/>
      <c r="G425" s="14"/>
    </row>
    <row r="426" spans="1:7" ht="14.25">
      <c r="A426" s="47" t="s">
        <v>144</v>
      </c>
      <c r="B426" s="48">
        <v>8</v>
      </c>
      <c r="C426" s="45"/>
      <c r="D426" s="19"/>
      <c r="E426" s="14"/>
      <c r="F426" s="14"/>
      <c r="G426" s="14"/>
    </row>
    <row r="427" spans="1:7" ht="14.25">
      <c r="A427" s="47" t="s">
        <v>145</v>
      </c>
      <c r="B427" s="48">
        <v>6</v>
      </c>
      <c r="C427" s="45"/>
      <c r="D427" s="19"/>
      <c r="E427" s="14"/>
      <c r="F427" s="14"/>
      <c r="G427" s="14"/>
    </row>
    <row r="428" spans="1:7" ht="14.25">
      <c r="A428" s="47" t="s">
        <v>146</v>
      </c>
      <c r="B428" s="48">
        <v>4</v>
      </c>
      <c r="C428" s="45"/>
      <c r="D428" s="19"/>
      <c r="E428" s="14"/>
      <c r="F428" s="14"/>
      <c r="G428" s="14"/>
    </row>
    <row r="429" spans="1:7" ht="14.25">
      <c r="A429" s="47" t="s">
        <v>278</v>
      </c>
      <c r="B429" s="48">
        <v>2</v>
      </c>
      <c r="C429" s="45"/>
      <c r="D429" s="19"/>
      <c r="E429" s="14"/>
      <c r="F429" s="14"/>
      <c r="G429" s="14"/>
    </row>
    <row r="430" spans="1:7" ht="14.25">
      <c r="A430" s="47" t="s">
        <v>76</v>
      </c>
      <c r="B430" s="48">
        <v>20</v>
      </c>
      <c r="C430" s="45"/>
      <c r="D430" s="19"/>
      <c r="E430" s="14"/>
      <c r="F430" s="14"/>
      <c r="G430" s="14"/>
    </row>
    <row r="431" spans="1:7" ht="14.25">
      <c r="A431" s="47" t="s">
        <v>77</v>
      </c>
      <c r="B431" s="48">
        <v>16</v>
      </c>
      <c r="C431" s="45"/>
      <c r="D431" s="19"/>
      <c r="E431" s="14"/>
      <c r="F431" s="14"/>
      <c r="G431" s="14"/>
    </row>
    <row r="432" spans="1:7" ht="14.25">
      <c r="A432" s="47" t="s">
        <v>78</v>
      </c>
      <c r="B432" s="48">
        <v>12</v>
      </c>
      <c r="C432" s="45"/>
      <c r="D432" s="19"/>
      <c r="E432" s="14"/>
      <c r="F432" s="14"/>
      <c r="G432" s="14"/>
    </row>
    <row r="433" spans="1:7" ht="14.25">
      <c r="A433" s="47" t="s">
        <v>79</v>
      </c>
      <c r="B433" s="48">
        <v>8</v>
      </c>
      <c r="C433" s="45"/>
      <c r="D433" s="19"/>
      <c r="E433" s="14"/>
      <c r="F433" s="14"/>
      <c r="G433" s="14"/>
    </row>
    <row r="434" spans="1:7" ht="14.25">
      <c r="A434" s="47" t="s">
        <v>279</v>
      </c>
      <c r="B434" s="48">
        <v>4</v>
      </c>
      <c r="C434" s="45"/>
      <c r="D434" s="19"/>
      <c r="E434" s="14"/>
      <c r="F434" s="14"/>
      <c r="G434" s="14"/>
    </row>
    <row r="435" spans="1:7" ht="14.25">
      <c r="A435" s="47" t="s">
        <v>80</v>
      </c>
      <c r="B435" s="48">
        <v>20</v>
      </c>
      <c r="C435" s="45"/>
      <c r="D435" s="19"/>
      <c r="E435" s="14"/>
      <c r="F435" s="14"/>
      <c r="G435" s="14"/>
    </row>
    <row r="436" spans="1:7" ht="14.25">
      <c r="A436" s="47" t="s">
        <v>81</v>
      </c>
      <c r="B436" s="48">
        <v>16</v>
      </c>
      <c r="C436" s="45"/>
      <c r="D436" s="19"/>
      <c r="E436" s="14"/>
      <c r="F436" s="14"/>
      <c r="G436" s="14"/>
    </row>
    <row r="437" spans="1:7" ht="14.25">
      <c r="A437" s="47" t="s">
        <v>82</v>
      </c>
      <c r="B437" s="48">
        <v>12</v>
      </c>
      <c r="C437" s="45"/>
      <c r="D437" s="19"/>
      <c r="E437" s="14"/>
      <c r="F437" s="14"/>
      <c r="G437" s="14"/>
    </row>
    <row r="438" spans="1:7" ht="14.25">
      <c r="A438" s="47" t="s">
        <v>83</v>
      </c>
      <c r="B438" s="48">
        <v>8</v>
      </c>
      <c r="C438" s="45"/>
      <c r="D438" s="19"/>
      <c r="E438" s="14"/>
      <c r="F438" s="14"/>
      <c r="G438" s="14"/>
    </row>
    <row r="439" spans="1:7" ht="14.25">
      <c r="A439" s="47" t="s">
        <v>280</v>
      </c>
      <c r="B439" s="48">
        <v>6</v>
      </c>
      <c r="C439" s="45"/>
      <c r="D439" s="19"/>
      <c r="E439" s="14"/>
      <c r="F439" s="14"/>
      <c r="G439" s="14"/>
    </row>
    <row r="440" spans="1:7" ht="14.25">
      <c r="A440" s="47" t="s">
        <v>147</v>
      </c>
      <c r="B440" s="48">
        <v>20</v>
      </c>
      <c r="C440" s="45"/>
      <c r="D440" s="19"/>
      <c r="E440" s="14"/>
      <c r="F440" s="14"/>
      <c r="G440" s="14"/>
    </row>
    <row r="441" spans="1:7" ht="14.25">
      <c r="A441" s="47" t="s">
        <v>148</v>
      </c>
      <c r="B441" s="48">
        <v>16</v>
      </c>
      <c r="C441" s="45"/>
      <c r="D441" s="19"/>
      <c r="E441" s="14"/>
      <c r="F441" s="14"/>
      <c r="G441" s="14"/>
    </row>
    <row r="442" spans="1:7" ht="14.25">
      <c r="A442" s="47" t="s">
        <v>149</v>
      </c>
      <c r="B442" s="48">
        <v>12</v>
      </c>
      <c r="C442" s="45"/>
      <c r="D442" s="19"/>
      <c r="E442" s="14"/>
      <c r="F442" s="14"/>
      <c r="G442" s="14"/>
    </row>
    <row r="443" spans="1:7" ht="14.25">
      <c r="A443" s="47" t="s">
        <v>150</v>
      </c>
      <c r="B443" s="48">
        <v>8</v>
      </c>
      <c r="C443" s="45"/>
      <c r="D443" s="19"/>
      <c r="E443" s="14"/>
      <c r="F443" s="14"/>
      <c r="G443" s="14"/>
    </row>
    <row r="444" spans="1:7" ht="14.25">
      <c r="A444" s="47" t="s">
        <v>281</v>
      </c>
      <c r="B444" s="48">
        <v>4</v>
      </c>
      <c r="C444" s="45"/>
      <c r="D444" s="19"/>
      <c r="E444" s="14"/>
      <c r="F444" s="14"/>
      <c r="G444" s="14"/>
    </row>
    <row r="445" spans="1:7" ht="14.25">
      <c r="A445" s="47" t="s">
        <v>151</v>
      </c>
      <c r="B445" s="48">
        <v>25</v>
      </c>
      <c r="C445" s="45"/>
      <c r="D445" s="19"/>
      <c r="E445" s="14"/>
      <c r="F445" s="14"/>
      <c r="G445" s="14"/>
    </row>
    <row r="446" spans="1:7" ht="14.25">
      <c r="A446" s="47" t="s">
        <v>152</v>
      </c>
      <c r="B446" s="48">
        <v>20</v>
      </c>
      <c r="C446" s="45"/>
      <c r="D446" s="19"/>
      <c r="E446" s="14"/>
      <c r="F446" s="14"/>
      <c r="G446" s="14"/>
    </row>
    <row r="447" spans="1:7" ht="14.25">
      <c r="A447" s="47" t="s">
        <v>153</v>
      </c>
      <c r="B447" s="48">
        <v>15</v>
      </c>
      <c r="C447" s="45"/>
      <c r="D447" s="19"/>
      <c r="E447" s="14"/>
      <c r="F447" s="14"/>
      <c r="G447" s="14"/>
    </row>
    <row r="448" spans="1:7" ht="14.25">
      <c r="A448" s="47" t="s">
        <v>154</v>
      </c>
      <c r="B448" s="48">
        <v>10</v>
      </c>
      <c r="C448" s="45"/>
      <c r="D448" s="19"/>
      <c r="E448" s="14"/>
      <c r="F448" s="14"/>
      <c r="G448" s="14"/>
    </row>
    <row r="449" spans="1:7" ht="14.25">
      <c r="A449" s="47" t="s">
        <v>282</v>
      </c>
      <c r="B449" s="48">
        <v>5</v>
      </c>
      <c r="C449" s="45"/>
      <c r="D449" s="19"/>
      <c r="E449" s="14"/>
      <c r="F449" s="14"/>
      <c r="G449" s="14"/>
    </row>
    <row r="450" spans="1:7" ht="14.25">
      <c r="A450" s="47" t="s">
        <v>155</v>
      </c>
      <c r="B450" s="48">
        <v>25</v>
      </c>
      <c r="C450" s="45"/>
      <c r="D450" s="19"/>
      <c r="E450" s="14"/>
      <c r="F450" s="14"/>
      <c r="G450" s="14"/>
    </row>
    <row r="451" spans="1:7" ht="14.25">
      <c r="A451" s="47" t="s">
        <v>156</v>
      </c>
      <c r="B451" s="48">
        <v>20</v>
      </c>
      <c r="C451" s="45"/>
      <c r="D451" s="19"/>
      <c r="E451" s="14"/>
      <c r="F451" s="14"/>
      <c r="G451" s="14"/>
    </row>
    <row r="452" spans="1:7" ht="14.25">
      <c r="A452" s="47" t="s">
        <v>157</v>
      </c>
      <c r="B452" s="48">
        <v>15</v>
      </c>
      <c r="C452" s="45"/>
      <c r="D452" s="19"/>
      <c r="E452" s="14"/>
      <c r="F452" s="14"/>
      <c r="G452" s="14"/>
    </row>
    <row r="453" spans="1:7" ht="14.25">
      <c r="A453" s="47" t="s">
        <v>158</v>
      </c>
      <c r="B453" s="48">
        <v>10</v>
      </c>
      <c r="C453" s="45"/>
      <c r="D453" s="19"/>
      <c r="E453" s="14"/>
      <c r="F453" s="14"/>
      <c r="G453" s="14"/>
    </row>
    <row r="454" spans="1:7" ht="14.25">
      <c r="A454" s="47" t="s">
        <v>283</v>
      </c>
      <c r="B454" s="48">
        <v>5</v>
      </c>
      <c r="C454" s="45"/>
      <c r="D454" s="19"/>
      <c r="E454" s="14"/>
      <c r="F454" s="14"/>
      <c r="G454" s="14"/>
    </row>
    <row r="455" spans="1:7" ht="14.25">
      <c r="A455" s="47" t="s">
        <v>159</v>
      </c>
      <c r="B455" s="48">
        <v>30</v>
      </c>
      <c r="C455" s="45"/>
      <c r="D455" s="19"/>
      <c r="E455" s="14"/>
      <c r="F455" s="14"/>
      <c r="G455" s="14"/>
    </row>
    <row r="456" spans="1:7" ht="14.25">
      <c r="A456" s="47" t="s">
        <v>160</v>
      </c>
      <c r="B456" s="48">
        <v>24</v>
      </c>
      <c r="C456" s="45"/>
      <c r="D456" s="19"/>
      <c r="E456" s="14"/>
      <c r="F456" s="14"/>
      <c r="G456" s="14"/>
    </row>
    <row r="457" spans="1:7" ht="14.25">
      <c r="A457" s="47" t="s">
        <v>161</v>
      </c>
      <c r="B457" s="48">
        <v>18</v>
      </c>
      <c r="C457" s="45"/>
      <c r="D457" s="19"/>
      <c r="E457" s="14"/>
      <c r="F457" s="14"/>
      <c r="G457" s="14"/>
    </row>
    <row r="458" spans="1:7" ht="14.25">
      <c r="A458" s="47" t="s">
        <v>162</v>
      </c>
      <c r="B458" s="48">
        <v>12</v>
      </c>
      <c r="C458" s="45"/>
      <c r="D458" s="19"/>
      <c r="E458" s="14"/>
      <c r="F458" s="14"/>
      <c r="G458" s="14"/>
    </row>
    <row r="459" spans="1:7" ht="14.25">
      <c r="A459" s="47" t="s">
        <v>284</v>
      </c>
      <c r="B459" s="48">
        <v>6</v>
      </c>
      <c r="C459" s="45"/>
      <c r="D459" s="19"/>
      <c r="E459" s="14"/>
      <c r="F459" s="14"/>
      <c r="G459" s="14"/>
    </row>
    <row r="460" spans="1:7" ht="14.25">
      <c r="A460" s="47" t="s">
        <v>163</v>
      </c>
      <c r="B460" s="48">
        <v>35</v>
      </c>
      <c r="C460" s="45"/>
      <c r="D460" s="19"/>
      <c r="E460" s="14"/>
      <c r="F460" s="14"/>
      <c r="G460" s="14"/>
    </row>
    <row r="461" spans="1:7" ht="14.25">
      <c r="A461" s="47" t="s">
        <v>164</v>
      </c>
      <c r="B461" s="48">
        <v>28</v>
      </c>
      <c r="C461" s="45"/>
      <c r="D461" s="19"/>
      <c r="E461" s="14"/>
      <c r="F461" s="14"/>
      <c r="G461" s="14"/>
    </row>
    <row r="462" spans="1:7" ht="14.25">
      <c r="A462" s="47" t="s">
        <v>165</v>
      </c>
      <c r="B462" s="48">
        <v>21</v>
      </c>
      <c r="C462" s="45"/>
      <c r="D462" s="19"/>
      <c r="E462" s="14"/>
      <c r="F462" s="14"/>
      <c r="G462" s="14"/>
    </row>
    <row r="463" spans="1:7" ht="14.25">
      <c r="A463" s="47" t="s">
        <v>166</v>
      </c>
      <c r="B463" s="48">
        <v>14</v>
      </c>
      <c r="C463" s="45"/>
      <c r="D463" s="19"/>
      <c r="E463" s="14"/>
      <c r="F463" s="14"/>
      <c r="G463" s="14"/>
    </row>
    <row r="464" spans="1:7" ht="14.25">
      <c r="A464" s="47" t="s">
        <v>285</v>
      </c>
      <c r="B464" s="48">
        <v>7</v>
      </c>
      <c r="C464" s="45"/>
      <c r="D464" s="19"/>
      <c r="E464" s="14"/>
      <c r="F464" s="14"/>
      <c r="G464" s="14"/>
    </row>
    <row r="465" spans="1:7" ht="14.25">
      <c r="A465" s="47" t="s">
        <v>167</v>
      </c>
      <c r="B465" s="48">
        <v>35</v>
      </c>
      <c r="C465" s="45"/>
      <c r="D465" s="19"/>
      <c r="E465" s="14"/>
      <c r="F465" s="14"/>
      <c r="G465" s="14"/>
    </row>
    <row r="466" spans="1:7" ht="14.25">
      <c r="A466" s="47" t="s">
        <v>168</v>
      </c>
      <c r="B466" s="48">
        <v>28</v>
      </c>
      <c r="C466" s="45"/>
      <c r="D466" s="19"/>
      <c r="E466" s="14"/>
      <c r="F466" s="14"/>
      <c r="G466" s="14"/>
    </row>
    <row r="467" spans="1:7" ht="14.25">
      <c r="A467" s="47" t="s">
        <v>169</v>
      </c>
      <c r="B467" s="48">
        <v>21</v>
      </c>
      <c r="C467" s="45"/>
      <c r="D467" s="19"/>
      <c r="E467" s="14"/>
      <c r="F467" s="14"/>
      <c r="G467" s="14"/>
    </row>
    <row r="468" spans="1:7" ht="14.25">
      <c r="A468" s="47" t="s">
        <v>170</v>
      </c>
      <c r="B468" s="48">
        <v>14</v>
      </c>
      <c r="C468" s="45"/>
      <c r="D468" s="19"/>
      <c r="E468" s="14"/>
      <c r="F468" s="14"/>
      <c r="G468" s="14"/>
    </row>
    <row r="469" spans="1:7" ht="14.25">
      <c r="A469" s="47" t="s">
        <v>287</v>
      </c>
      <c r="B469" s="48">
        <v>7</v>
      </c>
      <c r="C469" s="45"/>
      <c r="D469" s="19"/>
      <c r="E469" s="14"/>
      <c r="F469" s="14"/>
      <c r="G469" s="14"/>
    </row>
    <row r="470" spans="1:7" ht="14.25">
      <c r="A470" s="20"/>
      <c r="B470" s="14"/>
      <c r="C470" s="14"/>
      <c r="D470" s="19"/>
      <c r="E470" s="14"/>
      <c r="F470" s="14"/>
      <c r="G470" s="14"/>
    </row>
    <row r="471" spans="1:7" ht="14.25">
      <c r="A471" s="20"/>
      <c r="B471" s="14"/>
      <c r="C471" s="14"/>
      <c r="D471" s="19"/>
      <c r="E471" s="14"/>
      <c r="F471" s="14"/>
      <c r="G471" s="14"/>
    </row>
    <row r="472" spans="1:7" ht="14.25">
      <c r="A472" s="20"/>
      <c r="B472" s="14"/>
      <c r="C472" s="14"/>
      <c r="D472" s="19"/>
      <c r="E472" s="14"/>
      <c r="F472" s="14"/>
      <c r="G472" s="14"/>
    </row>
    <row r="473" spans="1:7" ht="14.25">
      <c r="A473" s="20"/>
      <c r="B473" s="14"/>
      <c r="C473" s="14"/>
      <c r="D473" s="19"/>
      <c r="E473" s="14"/>
      <c r="F473" s="14"/>
      <c r="G473" s="14"/>
    </row>
    <row r="474" spans="1:7" ht="14.25">
      <c r="A474" s="20"/>
      <c r="B474" s="14"/>
      <c r="C474" s="14"/>
      <c r="D474" s="19"/>
      <c r="E474" s="14"/>
      <c r="F474" s="14"/>
      <c r="G474" s="14"/>
    </row>
    <row r="475" spans="1:7" ht="14.25">
      <c r="A475" s="20"/>
      <c r="B475" s="14"/>
      <c r="C475" s="14"/>
      <c r="D475" s="19"/>
      <c r="E475" s="14"/>
      <c r="F475" s="14"/>
      <c r="G475" s="14"/>
    </row>
    <row r="476" spans="1:7" ht="14.25">
      <c r="A476" s="20"/>
      <c r="B476" s="14"/>
      <c r="C476" s="14"/>
      <c r="D476" s="19"/>
      <c r="E476" s="14"/>
      <c r="F476" s="14"/>
      <c r="G476" s="14"/>
    </row>
    <row r="477" spans="1:7" ht="14.25">
      <c r="A477" s="20"/>
      <c r="B477" s="14"/>
      <c r="C477" s="14"/>
      <c r="D477" s="19"/>
      <c r="E477" s="14"/>
      <c r="F477" s="14"/>
      <c r="G477" s="14"/>
    </row>
    <row r="478" spans="1:7" ht="14.25">
      <c r="A478" s="20"/>
      <c r="B478" s="14"/>
      <c r="C478" s="14"/>
      <c r="D478" s="19"/>
      <c r="E478" s="14"/>
      <c r="F478" s="14"/>
      <c r="G478" s="14"/>
    </row>
    <row r="479" spans="1:7" ht="14.25">
      <c r="A479" s="20"/>
      <c r="B479" s="14"/>
      <c r="C479" s="14"/>
      <c r="D479" s="19"/>
      <c r="E479" s="14"/>
      <c r="F479" s="14"/>
      <c r="G479" s="14"/>
    </row>
    <row r="480" spans="1:7" ht="14.25">
      <c r="A480" s="20"/>
      <c r="B480" s="14"/>
      <c r="C480" s="14"/>
      <c r="D480" s="19"/>
      <c r="E480" s="14"/>
      <c r="F480" s="14"/>
      <c r="G480" s="14"/>
    </row>
    <row r="481" spans="1:7" ht="14.25">
      <c r="A481" s="20"/>
      <c r="B481" s="14"/>
      <c r="C481" s="14"/>
      <c r="D481" s="19"/>
      <c r="E481" s="14"/>
      <c r="F481" s="14"/>
      <c r="G481" s="14"/>
    </row>
    <row r="482" spans="1:7" ht="14.25">
      <c r="A482" s="20"/>
      <c r="B482" s="14"/>
      <c r="C482" s="14"/>
      <c r="D482" s="19"/>
      <c r="E482" s="14"/>
      <c r="F482" s="14"/>
      <c r="G482" s="14"/>
    </row>
    <row r="483" spans="1:7" ht="14.25">
      <c r="A483" s="20"/>
      <c r="B483" s="14"/>
      <c r="C483" s="14"/>
      <c r="D483" s="19"/>
      <c r="E483" s="14"/>
      <c r="F483" s="14"/>
      <c r="G483" s="14"/>
    </row>
    <row r="484" spans="1:7" ht="14.25">
      <c r="A484" s="20"/>
      <c r="B484" s="14"/>
      <c r="C484" s="14"/>
      <c r="D484" s="19"/>
      <c r="E484" s="14"/>
      <c r="F484" s="14"/>
      <c r="G484" s="14"/>
    </row>
    <row r="485" spans="1:7" ht="14.25">
      <c r="A485" s="20"/>
      <c r="B485" s="14"/>
      <c r="C485" s="14"/>
      <c r="D485" s="19"/>
      <c r="E485" s="14"/>
      <c r="F485" s="14"/>
      <c r="G485" s="14"/>
    </row>
    <row r="486" spans="1:7" ht="14.25">
      <c r="A486" s="20"/>
      <c r="B486" s="14"/>
      <c r="C486" s="14"/>
      <c r="D486" s="19"/>
      <c r="E486" s="14"/>
      <c r="F486" s="14"/>
      <c r="G486" s="14"/>
    </row>
    <row r="487" spans="1:7" ht="14.25">
      <c r="A487" s="20"/>
      <c r="B487" s="14"/>
      <c r="C487" s="14"/>
      <c r="D487" s="19"/>
      <c r="E487" s="14"/>
      <c r="F487" s="14"/>
      <c r="G487" s="14"/>
    </row>
    <row r="488" spans="1:7" ht="14.25">
      <c r="A488" s="20"/>
      <c r="B488" s="14"/>
      <c r="C488" s="14"/>
      <c r="D488" s="19"/>
      <c r="E488" s="14"/>
      <c r="F488" s="14"/>
      <c r="G488" s="14"/>
    </row>
    <row r="489" spans="1:7" ht="14.25">
      <c r="A489" s="20"/>
      <c r="B489" s="14"/>
      <c r="C489" s="14"/>
      <c r="D489" s="19"/>
      <c r="E489" s="14"/>
      <c r="F489" s="14"/>
      <c r="G489" s="14"/>
    </row>
    <row r="490" spans="1:7" ht="14.25">
      <c r="A490" s="20"/>
      <c r="B490" s="14"/>
      <c r="C490" s="14"/>
      <c r="D490" s="19"/>
      <c r="E490" s="14"/>
      <c r="F490" s="14"/>
      <c r="G490" s="14"/>
    </row>
    <row r="491" spans="1:7" ht="14.25">
      <c r="A491" s="20"/>
      <c r="B491" s="14"/>
      <c r="C491" s="14"/>
      <c r="D491" s="19"/>
      <c r="E491" s="14"/>
      <c r="F491" s="14"/>
      <c r="G491" s="14"/>
    </row>
    <row r="492" spans="1:7" ht="14.25">
      <c r="A492" s="20"/>
      <c r="B492" s="14"/>
      <c r="C492" s="14"/>
      <c r="D492" s="19"/>
      <c r="E492" s="14"/>
      <c r="F492" s="14"/>
      <c r="G492" s="14"/>
    </row>
    <row r="493" spans="1:7" ht="14.25">
      <c r="A493" s="20"/>
      <c r="B493" s="14"/>
      <c r="C493" s="14"/>
      <c r="D493" s="19"/>
      <c r="E493" s="14"/>
      <c r="F493" s="14"/>
      <c r="G493" s="14"/>
    </row>
    <row r="494" spans="1:7" ht="14.25">
      <c r="A494" s="20"/>
      <c r="B494" s="14"/>
      <c r="C494" s="14"/>
      <c r="D494" s="19"/>
      <c r="E494" s="14"/>
      <c r="F494" s="14"/>
      <c r="G494" s="14"/>
    </row>
    <row r="495" spans="1:7" ht="14.25">
      <c r="A495" s="20"/>
      <c r="B495" s="14"/>
      <c r="C495" s="14"/>
      <c r="D495" s="19"/>
      <c r="E495" s="14"/>
      <c r="F495" s="14"/>
      <c r="G495" s="14"/>
    </row>
    <row r="496" spans="1:7" ht="14.25">
      <c r="A496" s="20"/>
      <c r="B496" s="14"/>
      <c r="C496" s="14"/>
      <c r="D496" s="19"/>
      <c r="E496" s="14"/>
      <c r="F496" s="14"/>
      <c r="G496" s="14"/>
    </row>
    <row r="497" spans="1:7" ht="14.25">
      <c r="A497" s="20"/>
      <c r="B497" s="14"/>
      <c r="C497" s="14"/>
      <c r="D497" s="19"/>
      <c r="E497" s="14"/>
      <c r="F497" s="14"/>
      <c r="G497" s="14"/>
    </row>
    <row r="498" spans="1:7" ht="14.25">
      <c r="A498" s="20"/>
      <c r="B498" s="14"/>
      <c r="C498" s="14"/>
      <c r="D498" s="19"/>
      <c r="E498" s="14"/>
      <c r="F498" s="14"/>
      <c r="G498" s="14"/>
    </row>
    <row r="499" spans="1:7" ht="14.25">
      <c r="A499" s="20"/>
      <c r="B499" s="14"/>
      <c r="C499" s="14"/>
      <c r="D499" s="19"/>
      <c r="E499" s="14"/>
      <c r="F499" s="14"/>
      <c r="G499" s="14"/>
    </row>
    <row r="500" spans="1:7" ht="14.25">
      <c r="A500" s="20"/>
      <c r="B500" s="14"/>
      <c r="C500" s="14"/>
      <c r="D500" s="19"/>
      <c r="E500" s="14"/>
      <c r="F500" s="14"/>
      <c r="G500" s="14"/>
    </row>
    <row r="501" spans="1:7" ht="14.25">
      <c r="A501" s="20"/>
      <c r="B501" s="14"/>
      <c r="C501" s="14"/>
      <c r="D501" s="19"/>
      <c r="E501" s="14"/>
      <c r="F501" s="14"/>
      <c r="G501" s="14"/>
    </row>
    <row r="502" spans="1:7" ht="14.25">
      <c r="A502" s="20"/>
      <c r="B502" s="14"/>
      <c r="C502" s="14"/>
      <c r="D502" s="19"/>
      <c r="E502" s="14"/>
      <c r="F502" s="14"/>
      <c r="G502" s="14"/>
    </row>
    <row r="503" spans="1:7" ht="14.25">
      <c r="A503" s="20"/>
      <c r="B503" s="14"/>
      <c r="C503" s="14"/>
      <c r="D503" s="19"/>
      <c r="E503" s="14"/>
      <c r="F503" s="14"/>
      <c r="G503" s="14"/>
    </row>
    <row r="504" spans="1:7" ht="14.25">
      <c r="A504" s="20"/>
      <c r="B504" s="14"/>
      <c r="C504" s="14"/>
      <c r="D504" s="19"/>
      <c r="E504" s="14"/>
      <c r="F504" s="14"/>
      <c r="G504" s="14"/>
    </row>
    <row r="505" spans="1:7" ht="14.25">
      <c r="A505" s="20"/>
      <c r="B505" s="14"/>
      <c r="C505" s="14"/>
      <c r="D505" s="19"/>
      <c r="E505" s="14"/>
      <c r="F505" s="14"/>
      <c r="G505" s="14"/>
    </row>
    <row r="506" spans="1:7" ht="14.25">
      <c r="A506" s="20"/>
      <c r="B506" s="14"/>
      <c r="C506" s="14"/>
      <c r="D506" s="19"/>
      <c r="E506" s="14"/>
      <c r="F506" s="14"/>
      <c r="G506" s="14"/>
    </row>
    <row r="507" spans="1:7" ht="14.25">
      <c r="A507" s="20"/>
      <c r="B507" s="14"/>
      <c r="C507" s="14"/>
      <c r="D507" s="19"/>
      <c r="E507" s="14"/>
      <c r="F507" s="14"/>
      <c r="G507" s="14"/>
    </row>
    <row r="508" spans="1:7" ht="14.25">
      <c r="A508" s="20"/>
      <c r="B508" s="14"/>
      <c r="C508" s="14"/>
      <c r="D508" s="19"/>
      <c r="E508" s="14"/>
      <c r="F508" s="14"/>
      <c r="G508" s="14"/>
    </row>
    <row r="509" spans="1:7" ht="14.25">
      <c r="A509" s="20"/>
      <c r="B509" s="14"/>
      <c r="C509" s="14"/>
      <c r="D509" s="19"/>
      <c r="E509" s="14"/>
      <c r="F509" s="14"/>
      <c r="G509" s="14"/>
    </row>
    <row r="510" spans="1:7" ht="14.25">
      <c r="A510" s="20"/>
      <c r="B510" s="14"/>
      <c r="C510" s="14"/>
      <c r="D510" s="19"/>
      <c r="E510" s="14"/>
      <c r="F510" s="14"/>
      <c r="G510" s="14"/>
    </row>
    <row r="511" spans="1:7" ht="14.25">
      <c r="A511" s="20"/>
      <c r="B511" s="14"/>
      <c r="C511" s="14"/>
      <c r="D511" s="19"/>
      <c r="E511" s="14"/>
      <c r="F511" s="14"/>
      <c r="G511" s="14"/>
    </row>
    <row r="512" spans="1:7" ht="14.25">
      <c r="A512" s="20"/>
      <c r="B512" s="14"/>
      <c r="C512" s="14"/>
      <c r="D512" s="19"/>
      <c r="E512" s="14"/>
      <c r="F512" s="14"/>
      <c r="G512" s="14"/>
    </row>
    <row r="513" spans="1:7" ht="14.25">
      <c r="A513" s="20"/>
      <c r="B513" s="14"/>
      <c r="C513" s="14"/>
      <c r="D513" s="19"/>
      <c r="E513" s="14"/>
      <c r="F513" s="14"/>
      <c r="G513" s="14"/>
    </row>
    <row r="514" spans="1:7" ht="14.25">
      <c r="A514" s="20"/>
      <c r="B514" s="14"/>
      <c r="C514" s="14"/>
      <c r="D514" s="19"/>
      <c r="E514" s="14"/>
      <c r="F514" s="14"/>
      <c r="G514" s="14"/>
    </row>
    <row r="515" spans="1:7" ht="14.25">
      <c r="A515" s="20"/>
      <c r="B515" s="14"/>
      <c r="C515" s="14"/>
      <c r="D515" s="19"/>
      <c r="E515" s="14"/>
      <c r="F515" s="14"/>
      <c r="G515" s="14"/>
    </row>
    <row r="516" spans="1:7" ht="14.25">
      <c r="A516" s="20"/>
      <c r="B516" s="14"/>
      <c r="C516" s="14"/>
      <c r="D516" s="19"/>
      <c r="E516" s="14"/>
      <c r="F516" s="14"/>
      <c r="G516" s="14"/>
    </row>
    <row r="517" spans="1:7" ht="14.25">
      <c r="A517" s="20"/>
      <c r="B517" s="14"/>
      <c r="C517" s="14"/>
      <c r="D517" s="19"/>
      <c r="E517" s="14"/>
      <c r="F517" s="14"/>
      <c r="G517" s="14"/>
    </row>
    <row r="518" spans="1:7" ht="14.25">
      <c r="A518" s="20"/>
      <c r="B518" s="14"/>
      <c r="C518" s="14"/>
      <c r="D518" s="19"/>
      <c r="E518" s="14"/>
      <c r="F518" s="14"/>
      <c r="G518" s="14"/>
    </row>
    <row r="519" spans="1:7" ht="14.25">
      <c r="A519" s="20"/>
      <c r="B519" s="14"/>
      <c r="C519" s="14"/>
      <c r="D519" s="19"/>
      <c r="E519" s="14"/>
      <c r="F519" s="14"/>
      <c r="G519" s="14"/>
    </row>
    <row r="520" spans="1:7" ht="14.25">
      <c r="A520" s="20"/>
      <c r="B520" s="14"/>
      <c r="C520" s="14"/>
      <c r="D520" s="19"/>
      <c r="E520" s="14"/>
      <c r="F520" s="14"/>
      <c r="G520" s="14"/>
    </row>
    <row r="521" spans="1:7" ht="14.25">
      <c r="A521" s="20"/>
      <c r="B521" s="14"/>
      <c r="C521" s="14"/>
      <c r="D521" s="19"/>
      <c r="E521" s="14"/>
      <c r="F521" s="14"/>
      <c r="G521" s="14"/>
    </row>
    <row r="522" spans="1:7" ht="14.25">
      <c r="A522" s="20"/>
      <c r="B522" s="14"/>
      <c r="C522" s="14"/>
      <c r="D522" s="19"/>
      <c r="E522" s="14"/>
      <c r="F522" s="14"/>
      <c r="G522" s="14"/>
    </row>
    <row r="523" spans="1:7" ht="14.25">
      <c r="A523" s="20"/>
      <c r="B523" s="14"/>
      <c r="C523" s="14"/>
      <c r="D523" s="19"/>
      <c r="E523" s="14"/>
      <c r="F523" s="14"/>
      <c r="G523" s="14"/>
    </row>
    <row r="524" spans="1:7" ht="14.25">
      <c r="A524" s="20"/>
      <c r="B524" s="14"/>
      <c r="C524" s="14"/>
      <c r="D524" s="19"/>
      <c r="E524" s="14"/>
      <c r="F524" s="14"/>
      <c r="G524" s="14"/>
    </row>
    <row r="525" spans="1:7" ht="14.25">
      <c r="A525" s="20"/>
      <c r="B525" s="14"/>
      <c r="C525" s="14"/>
      <c r="D525" s="19"/>
      <c r="E525" s="14"/>
      <c r="F525" s="14"/>
      <c r="G525" s="14"/>
    </row>
    <row r="526" spans="1:7" ht="14.25">
      <c r="A526" s="20"/>
      <c r="B526" s="14"/>
      <c r="C526" s="14"/>
      <c r="D526" s="19"/>
      <c r="E526" s="14"/>
      <c r="F526" s="14"/>
      <c r="G526" s="14"/>
    </row>
    <row r="527" spans="1:7" ht="14.25">
      <c r="A527" s="20"/>
      <c r="B527" s="14"/>
      <c r="C527" s="14"/>
      <c r="D527" s="19"/>
      <c r="E527" s="14"/>
      <c r="F527" s="14"/>
      <c r="G527" s="14"/>
    </row>
    <row r="528" spans="1:7" ht="14.25">
      <c r="A528" s="20"/>
      <c r="B528" s="14"/>
      <c r="C528" s="14"/>
      <c r="D528" s="19"/>
      <c r="E528" s="14"/>
      <c r="F528" s="14"/>
      <c r="G528" s="14"/>
    </row>
    <row r="529" spans="1:7" ht="14.25">
      <c r="A529" s="20"/>
      <c r="B529" s="14"/>
      <c r="C529" s="14"/>
      <c r="D529" s="19"/>
      <c r="E529" s="14"/>
      <c r="F529" s="14"/>
      <c r="G529" s="14"/>
    </row>
    <row r="530" spans="1:7" ht="14.25">
      <c r="A530" s="20"/>
      <c r="B530" s="14"/>
      <c r="C530" s="14"/>
      <c r="D530" s="19"/>
      <c r="E530" s="14"/>
      <c r="F530" s="14"/>
      <c r="G530" s="14"/>
    </row>
    <row r="531" spans="1:7" ht="14.25">
      <c r="A531" s="20"/>
      <c r="B531" s="14"/>
      <c r="C531" s="4"/>
      <c r="D531" s="19"/>
      <c r="E531" s="14"/>
      <c r="F531" s="14"/>
      <c r="G531" s="14"/>
    </row>
    <row r="532" spans="1:7" ht="14.25">
      <c r="A532" s="20"/>
      <c r="B532" s="14"/>
      <c r="C532" s="4"/>
      <c r="D532" s="13"/>
      <c r="E532" s="4"/>
      <c r="F532" s="4"/>
      <c r="G532" s="4"/>
    </row>
    <row r="533" spans="1:7" ht="14.25">
      <c r="A533" s="20"/>
      <c r="B533" s="14"/>
      <c r="C533" s="4"/>
    </row>
    <row r="534" spans="1:7" ht="14.25">
      <c r="A534" s="20"/>
      <c r="B534" s="14"/>
    </row>
    <row r="535" spans="1:7" ht="14.25">
      <c r="A535" s="20"/>
      <c r="B535" s="14"/>
    </row>
    <row r="536" spans="1:7" ht="14.25">
      <c r="A536" s="20"/>
      <c r="B536" s="14"/>
    </row>
    <row r="537" spans="1:7" ht="14.25">
      <c r="A537" s="20"/>
      <c r="B537" s="14"/>
    </row>
  </sheetData>
  <mergeCells count="22">
    <mergeCell ref="C275:E275"/>
    <mergeCell ref="C165:E165"/>
    <mergeCell ref="C184:E184"/>
    <mergeCell ref="C202:E202"/>
    <mergeCell ref="A1:G1"/>
    <mergeCell ref="C19:E19"/>
    <mergeCell ref="C238:E238"/>
    <mergeCell ref="C257:E257"/>
    <mergeCell ref="C110:E110"/>
    <mergeCell ref="C129:E129"/>
    <mergeCell ref="C147:E147"/>
    <mergeCell ref="C220:E220"/>
    <mergeCell ref="I1:J1"/>
    <mergeCell ref="C37:E37"/>
    <mergeCell ref="C55:E55"/>
    <mergeCell ref="C74:E74"/>
    <mergeCell ref="C92:E92"/>
    <mergeCell ref="C367:E367"/>
    <mergeCell ref="C293:E293"/>
    <mergeCell ref="C312:E312"/>
    <mergeCell ref="C330:E330"/>
    <mergeCell ref="C348:E348"/>
  </mergeCells>
  <phoneticPr fontId="24" type="noConversion"/>
  <dataValidations count="3">
    <dataValidation type="date" allowBlank="1" showInputMessage="1" showErrorMessage="1" errorTitle="THOR - POKAL" error="Datoen er ikke gyldig - indtast en dato mellem 01-01-2011 og 31-12-2011" sqref="D352:D366 D333:D347 D315:D329 D297:D311 D278:D292 D95:D109 D114:D128 D132:D146 D150:D164 D169:D183 D187:D201 D205:D219 D223:D237 D242:D256 D260:D274">
      <formula1>40544</formula1>
      <formula2>40908</formula2>
    </dataValidation>
    <dataValidation type="list" allowBlank="1" showInputMessage="1" showErrorMessage="1" errorTitle="THOR - POKAL" error="Den indtastede værdi findes ikke på listen - vælg venligst en værdi på listen. " sqref="E4:E18 E22:E36 E40:E54 E59:E73 E77:E91 E95:E109 E114:E128 E132:E146 E150:E164 E169:E183 E187:E201 E205:E219 E223:E237 E242:E256 E260:E274 E278:E292 E297:E311 E315:E329 E333:E347 E352:E366">
      <formula1>Placering</formula1>
    </dataValidation>
    <dataValidation type="list" allowBlank="1" showInputMessage="1" showErrorMessage="1" errorTitle="THOR - POKAL" error="Den indtastede værdi finde ikke på listen - vælg venligst en værdi på listen." sqref="F4:F18 F22:F36 F40:F54 F59:F73 F77:F91 F95:F109 F114:F128 F132:F146 F150:F164 F169:F183 F187:F201 F205:F219 F223:F237 F242:F256 F260:F274 F278:F292 F297:F311 F315:F329 F333:F347 F352:F366">
      <formula1>Klasser</formula1>
    </dataValidation>
  </dataValidations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Navngivne områder</vt:lpstr>
      </vt:variant>
      <vt:variant>
        <vt:i4>51</vt:i4>
      </vt:variant>
    </vt:vector>
  </HeadingPairs>
  <TitlesOfParts>
    <vt:vector size="66" baseType="lpstr">
      <vt:lpstr>Stillingsoversigt</vt:lpstr>
      <vt:lpstr>Pony Dressur Klub</vt:lpstr>
      <vt:lpstr>Hest Dressur Klub</vt:lpstr>
      <vt:lpstr>Pony Spring Klub</vt:lpstr>
      <vt:lpstr>Hest Spring Klub</vt:lpstr>
      <vt:lpstr>Elev pokal</vt:lpstr>
      <vt:lpstr>Hest Dressur Dis</vt:lpstr>
      <vt:lpstr>Pony Spring Dis</vt:lpstr>
      <vt:lpstr>Pony Dressur Distrik</vt:lpstr>
      <vt:lpstr>Hest Spring Dis</vt:lpstr>
      <vt:lpstr>Hest Dressur Land</vt:lpstr>
      <vt:lpstr>Pony Spring Land</vt:lpstr>
      <vt:lpstr>Hest Spring Land</vt:lpstr>
      <vt:lpstr>Ark1</vt:lpstr>
      <vt:lpstr>Ark2</vt:lpstr>
      <vt:lpstr>gg</vt:lpstr>
      <vt:lpstr>'Elev pokal'!Klasser</vt:lpstr>
      <vt:lpstr>'Hest Dressur Dis'!Klasser</vt:lpstr>
      <vt:lpstr>'Hest Dressur Klub'!Klasser</vt:lpstr>
      <vt:lpstr>'Hest Dressur Land'!Klasser</vt:lpstr>
      <vt:lpstr>'Hest Spring Dis'!Klasser</vt:lpstr>
      <vt:lpstr>'Hest Spring Klub'!Klasser</vt:lpstr>
      <vt:lpstr>'Hest Spring Land'!Klasser</vt:lpstr>
      <vt:lpstr>'Pony Dressur Distrik'!Klasser</vt:lpstr>
      <vt:lpstr>'Pony Spring Dis'!Klasser</vt:lpstr>
      <vt:lpstr>'Pony Spring Klub'!Klasser</vt:lpstr>
      <vt:lpstr>'Pony Spring Land'!Klasser</vt:lpstr>
      <vt:lpstr>Klasser</vt:lpstr>
      <vt:lpstr>Placering</vt:lpstr>
      <vt:lpstr>'Elev pokal'!PlaceringKlasse</vt:lpstr>
      <vt:lpstr>'Hest Dressur Dis'!PlaceringKlasse</vt:lpstr>
      <vt:lpstr>'Hest Dressur Klub'!PlaceringKlasse</vt:lpstr>
      <vt:lpstr>'Hest Dressur Land'!PlaceringKlasse</vt:lpstr>
      <vt:lpstr>'Hest Spring Dis'!PlaceringKlasse</vt:lpstr>
      <vt:lpstr>'Hest Spring Klub'!PlaceringKlasse</vt:lpstr>
      <vt:lpstr>'Hest Spring Land'!PlaceringKlasse</vt:lpstr>
      <vt:lpstr>'Pony Dressur Distrik'!PlaceringKlasse</vt:lpstr>
      <vt:lpstr>'Pony Spring Dis'!PlaceringKlasse</vt:lpstr>
      <vt:lpstr>'Pony Spring Klub'!PlaceringKlasse</vt:lpstr>
      <vt:lpstr>'Pony Spring Land'!PlaceringKlasse</vt:lpstr>
      <vt:lpstr>PlaceringKlasse</vt:lpstr>
      <vt:lpstr>'Elev pokal'!Point</vt:lpstr>
      <vt:lpstr>'Hest Dressur Dis'!Point</vt:lpstr>
      <vt:lpstr>'Hest Dressur Klub'!Point</vt:lpstr>
      <vt:lpstr>'Hest Dressur Land'!Point</vt:lpstr>
      <vt:lpstr>'Hest Spring Dis'!Point</vt:lpstr>
      <vt:lpstr>'Hest Spring Klub'!Point</vt:lpstr>
      <vt:lpstr>'Hest Spring Land'!Point</vt:lpstr>
      <vt:lpstr>'Pony Dressur Distrik'!Point</vt:lpstr>
      <vt:lpstr>'Pony Spring Dis'!Point</vt:lpstr>
      <vt:lpstr>'Pony Spring Klub'!Point</vt:lpstr>
      <vt:lpstr>'Pony Spring Land'!Point</vt:lpstr>
      <vt:lpstr>Point</vt:lpstr>
      <vt:lpstr>'Elev pokal'!PointSkema</vt:lpstr>
      <vt:lpstr>'Hest Dressur Dis'!PointSkema</vt:lpstr>
      <vt:lpstr>'Hest Dressur Klub'!PointSkema</vt:lpstr>
      <vt:lpstr>'Hest Dressur Land'!PointSkema</vt:lpstr>
      <vt:lpstr>'Hest Spring Dis'!PointSkema</vt:lpstr>
      <vt:lpstr>'Hest Spring Klub'!PointSkema</vt:lpstr>
      <vt:lpstr>'Hest Spring Land'!PointSkema</vt:lpstr>
      <vt:lpstr>'Pony Dressur Distrik'!PointSkema</vt:lpstr>
      <vt:lpstr>'Pony Spring Dis'!PointSkema</vt:lpstr>
      <vt:lpstr>'Pony Spring Klub'!PointSkema</vt:lpstr>
      <vt:lpstr>'Pony Spring Land'!PointSkema</vt:lpstr>
      <vt:lpstr>PointSkema</vt:lpstr>
      <vt:lpstr>Procent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Admin</cp:lastModifiedBy>
  <cp:lastPrinted>2011-04-03T07:32:20Z</cp:lastPrinted>
  <dcterms:created xsi:type="dcterms:W3CDTF">2011-03-15T09:09:21Z</dcterms:created>
  <dcterms:modified xsi:type="dcterms:W3CDTF">2018-02-22T20:57:56Z</dcterms:modified>
</cp:coreProperties>
</file>